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520" windowHeight="9660"/>
  </bookViews>
  <sheets>
    <sheet name="สมุดเงินสดรับ" sheetId="1" r:id="rId1"/>
    <sheet name="สมุดเงินสดจ่าย" sheetId="2" r:id="rId2"/>
    <sheet name="ใบผ่านบัญชีมาตรฐาน" sheetId="3" r:id="rId3"/>
    <sheet name="งบกระทบยอด" sheetId="4" r:id="rId4"/>
    <sheet name="งบทดลอง" sheetId="5" r:id="rId5"/>
  </sheets>
  <calcPr calcId="124519"/>
</workbook>
</file>

<file path=xl/calcChain.xml><?xml version="1.0" encoding="utf-8"?>
<calcChain xmlns="http://schemas.openxmlformats.org/spreadsheetml/2006/main">
  <c r="D33" i="4"/>
  <c r="A33"/>
  <c r="C28"/>
  <c r="D25"/>
  <c r="D28" s="1"/>
  <c r="D220" i="3" l="1"/>
  <c r="C220"/>
  <c r="D189"/>
  <c r="C189"/>
  <c r="D156"/>
  <c r="C156"/>
  <c r="D124"/>
  <c r="C124"/>
  <c r="D93"/>
  <c r="C93"/>
  <c r="H64"/>
  <c r="G64"/>
  <c r="L64" s="1"/>
  <c r="J63"/>
  <c r="J62"/>
  <c r="J61"/>
  <c r="J60"/>
  <c r="D60"/>
  <c r="C60"/>
  <c r="J59"/>
  <c r="J58"/>
  <c r="J57"/>
  <c r="J56"/>
  <c r="J55"/>
  <c r="M54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64" s="1"/>
  <c r="H32"/>
  <c r="G32"/>
  <c r="L32" s="1"/>
  <c r="J31"/>
  <c r="J30"/>
  <c r="J29"/>
  <c r="J28"/>
  <c r="J27"/>
  <c r="D27"/>
  <c r="C27"/>
  <c r="J26"/>
  <c r="J25"/>
  <c r="J23"/>
  <c r="J19"/>
  <c r="J17"/>
  <c r="J16"/>
  <c r="J15"/>
  <c r="J14"/>
  <c r="J13"/>
  <c r="J9"/>
  <c r="J8"/>
  <c r="J7"/>
  <c r="J6"/>
  <c r="J5"/>
  <c r="J4"/>
  <c r="J3"/>
  <c r="J2"/>
  <c r="J32" s="1"/>
  <c r="J44" i="5" l="1"/>
  <c r="D41" s="1"/>
  <c r="D46" s="1"/>
  <c r="D32"/>
  <c r="C32"/>
  <c r="C35" s="1"/>
  <c r="C46" s="1"/>
  <c r="F46" s="1"/>
  <c r="E55" i="2" l="1"/>
  <c r="I52"/>
  <c r="F52"/>
  <c r="E52"/>
  <c r="K43"/>
  <c r="K42"/>
  <c r="M38"/>
  <c r="J37"/>
  <c r="J36"/>
  <c r="K35"/>
  <c r="K52" s="1"/>
  <c r="J34"/>
  <c r="J33"/>
  <c r="J32"/>
  <c r="J31"/>
  <c r="J52" s="1"/>
  <c r="I26"/>
  <c r="H26"/>
  <c r="G26"/>
  <c r="F26"/>
  <c r="E26"/>
  <c r="E54" s="1"/>
  <c r="E57" s="1"/>
  <c r="M21"/>
  <c r="M20"/>
  <c r="M18"/>
  <c r="K17"/>
  <c r="K26" s="1"/>
  <c r="J16"/>
  <c r="J15"/>
  <c r="J14"/>
  <c r="J13"/>
  <c r="J26" s="1"/>
  <c r="M12"/>
  <c r="M6"/>
  <c r="D26" i="1"/>
  <c r="H51"/>
  <c r="G51"/>
  <c r="F51"/>
  <c r="E51"/>
  <c r="D51"/>
  <c r="K37"/>
  <c r="K35"/>
  <c r="K33"/>
  <c r="K32"/>
  <c r="H26"/>
  <c r="G26"/>
  <c r="F26"/>
  <c r="E26"/>
  <c r="K24"/>
  <c r="K20"/>
  <c r="K17"/>
  <c r="K14"/>
  <c r="K13"/>
  <c r="K12"/>
  <c r="K11"/>
  <c r="K10"/>
  <c r="K9"/>
  <c r="K7"/>
  <c r="K6"/>
</calcChain>
</file>

<file path=xl/sharedStrings.xml><?xml version="1.0" encoding="utf-8"?>
<sst xmlns="http://schemas.openxmlformats.org/spreadsheetml/2006/main" count="505" uniqueCount="301">
  <si>
    <t>องค์การบริหารส่วนตำบลพิเทน</t>
  </si>
  <si>
    <t>สมุดเงินสดรับ</t>
  </si>
  <si>
    <t xml:space="preserve">ใบนำ </t>
  </si>
  <si>
    <t>เดบิท</t>
  </si>
  <si>
    <t>เครดิต</t>
  </si>
  <si>
    <t>อื่น ๆ</t>
  </si>
  <si>
    <t>วันที่</t>
  </si>
  <si>
    <t>รายการ</t>
  </si>
  <si>
    <t>ส่งเงิน</t>
  </si>
  <si>
    <t>เงินฝากธนาคาร</t>
  </si>
  <si>
    <t>เงินรายรับ</t>
  </si>
  <si>
    <t>เงินรับฝาก</t>
  </si>
  <si>
    <t>ลูกหนี้-</t>
  </si>
  <si>
    <t>เงินมัดจำ</t>
  </si>
  <si>
    <t>เดบิท (เครดิต)</t>
  </si>
  <si>
    <t>เลขที่</t>
  </si>
  <si>
    <t>จำนวนเงิน</t>
  </si>
  <si>
    <t>คชจ.5%</t>
  </si>
  <si>
    <t>ส่วนลด 6%</t>
  </si>
  <si>
    <t>ภบท.</t>
  </si>
  <si>
    <t>ประกันสัญญา</t>
  </si>
  <si>
    <t xml:space="preserve">รหัสบัญชี </t>
  </si>
  <si>
    <t>ภาษีบำรุงท้องที่</t>
  </si>
  <si>
    <t>17/57</t>
  </si>
  <si>
    <t>010</t>
  </si>
  <si>
    <t>18/57</t>
  </si>
  <si>
    <t>นำเงินฝากธนาคาร</t>
  </si>
  <si>
    <t>(010)</t>
  </si>
  <si>
    <t>19/57</t>
  </si>
  <si>
    <t>20/57</t>
  </si>
  <si>
    <t>21/57</t>
  </si>
  <si>
    <t>22/57</t>
  </si>
  <si>
    <t>23/57</t>
  </si>
  <si>
    <t>24/57</t>
  </si>
  <si>
    <t>ได้รับจัดสรรรายได้</t>
  </si>
  <si>
    <t>รายได้ดอกเบี้ย</t>
  </si>
  <si>
    <t>15 พ.ย 56</t>
  </si>
  <si>
    <t>25/57</t>
  </si>
  <si>
    <t>18 พ.ย 56</t>
  </si>
  <si>
    <t>ส่งใช้ค่าเดินทางฯ</t>
  </si>
  <si>
    <t>26/57</t>
  </si>
  <si>
    <t>090</t>
  </si>
  <si>
    <t>27/57</t>
  </si>
  <si>
    <t>28/57</t>
  </si>
  <si>
    <t>รวมเดือนนี้</t>
  </si>
  <si>
    <t>29/57</t>
  </si>
  <si>
    <t>30/57</t>
  </si>
  <si>
    <t>31/57</t>
  </si>
  <si>
    <t>32/57</t>
  </si>
  <si>
    <t>33/57</t>
  </si>
  <si>
    <t xml:space="preserve"> </t>
  </si>
  <si>
    <t>สมุดเงินสดจ่าย</t>
  </si>
  <si>
    <t>เช็ค</t>
  </si>
  <si>
    <t>ฎีกา</t>
  </si>
  <si>
    <t xml:space="preserve">ภาษี หัก </t>
  </si>
  <si>
    <t>กองคลัง</t>
  </si>
  <si>
    <t>ณ ที่จ่าย</t>
  </si>
  <si>
    <t>รหัสบัญชี</t>
  </si>
  <si>
    <t>กรมสรรพากร</t>
  </si>
  <si>
    <t>นายปรีชา  เจ๊ะแว</t>
  </si>
  <si>
    <t>13พย56</t>
  </si>
  <si>
    <t>สนง.ประกันสังคมจ.ปัตตานี</t>
  </si>
  <si>
    <t>000</t>
  </si>
  <si>
    <t>"</t>
  </si>
  <si>
    <t>การไฟฟ้าส่วนภูมิภาคจ.ปัตตานี</t>
  </si>
  <si>
    <t>300</t>
  </si>
  <si>
    <t>บ.ทีโอที จำกัด(มหาชน)</t>
  </si>
  <si>
    <t xml:space="preserve">  </t>
  </si>
  <si>
    <t>นส.นิโสรยา  แวหะยี</t>
  </si>
  <si>
    <t>นายอับดุลอารี   มูซอ</t>
  </si>
  <si>
    <t>นายดอรอแม็ง  ขาเดร์</t>
  </si>
  <si>
    <t>นายสาปาวี  ตีมุง</t>
  </si>
  <si>
    <t>นายวาโซ๊ะ  มีสา</t>
  </si>
  <si>
    <t>ที่ทำการไปรษณีย์มายอ</t>
  </si>
  <si>
    <t>นางไลลา  สาและ</t>
  </si>
  <si>
    <t>ร้านอามีนเซอร์วิส</t>
  </si>
  <si>
    <t>600</t>
  </si>
  <si>
    <t>ร้านลิขิตการช่าง</t>
  </si>
  <si>
    <t>25พย2556</t>
  </si>
  <si>
    <t>อบต.พิเทนเพื่อโอนเข้าบัญชี</t>
  </si>
  <si>
    <t>7100</t>
  </si>
  <si>
    <t>เลขที่ 925-6-00525-5</t>
  </si>
  <si>
    <t>โอนเงินกู้ ธกส.</t>
  </si>
  <si>
    <t>เลขที่ฎีกา</t>
  </si>
  <si>
    <t>25พย.2556</t>
  </si>
  <si>
    <t>นส.มารีรั่น  สาเระ</t>
  </si>
  <si>
    <t>นางภัสรา  ราชสุวรรณ์</t>
  </si>
  <si>
    <t>นส.อุไรวัลย์  เกลี้ยงทอง</t>
  </si>
  <si>
    <t>นายวศิน  คัมภีร์</t>
  </si>
  <si>
    <t>ร้านนินัสราพาณิชย์</t>
  </si>
  <si>
    <t>เทศบาลนครยะลา</t>
  </si>
  <si>
    <t>นางรานี  เจะหาด</t>
  </si>
  <si>
    <t>กองทุนบำเหน็จบำนาญฯ</t>
  </si>
  <si>
    <t>โรงพิมพ์อาสารักษาดินแดน</t>
  </si>
  <si>
    <t>ยกเลิก</t>
  </si>
  <si>
    <t>ร้านดีนอิคลาส</t>
  </si>
  <si>
    <t>28พย2556</t>
  </si>
  <si>
    <t>นางฮาสหม๊ะ  ปูลาพะราเปะ</t>
  </si>
  <si>
    <t>ร้านมุสลิมคอมพิวเตอร์</t>
  </si>
  <si>
    <t>ร้านเจดี.คอมพิวเตอร์แอนด์</t>
  </si>
  <si>
    <t>มิวสิคโปรดักชั่น</t>
  </si>
  <si>
    <t>องค์การบริหารส่วนตำบลพิเทน       อำเภอทุ่งยางแดง      จังหวัดปัตตานี</t>
  </si>
  <si>
    <t xml:space="preserve">งบทดลอง  </t>
  </si>
  <si>
    <t>ณ  วันที่  31   พฤศจิกายน   2556</t>
  </si>
  <si>
    <t>ประเภท</t>
  </si>
  <si>
    <t>เลขที่บัญชี</t>
  </si>
  <si>
    <t>เงินรับ</t>
  </si>
  <si>
    <t>เงินจ่าย</t>
  </si>
  <si>
    <t>บ/ช เงินสด</t>
  </si>
  <si>
    <t>บ/ช เงินฝากธนาคารกรุงไทย ประเภท-กระแสรายวัน</t>
  </si>
  <si>
    <t>021</t>
  </si>
  <si>
    <t>บัญชีเลขที่  925-6-00525-5 เพื่อการรับเงิน</t>
  </si>
  <si>
    <t>บ/ช เงินฝากธกส.สาขาปาลัส ประเภท-ออมทรัพย์</t>
  </si>
  <si>
    <t>022</t>
  </si>
  <si>
    <t xml:space="preserve"> - บัญชีเลขที่  711-2-52146-0</t>
  </si>
  <si>
    <t xml:space="preserve"> - บัญชีเลขที่  711-2-36459-7</t>
  </si>
  <si>
    <t xml:space="preserve"> - บัญชีเลขที่  711-2-40317-1</t>
  </si>
  <si>
    <t xml:space="preserve">บ/ช เงินฝาก  ธกส. ประเภท-ประจำ </t>
  </si>
  <si>
    <t>023</t>
  </si>
  <si>
    <t>บ/ช  ลูกหนี้-ภาษีบำรุงท้องที่</t>
  </si>
  <si>
    <t>082</t>
  </si>
  <si>
    <t>บ/ช ลูกหนี้-เงินยืมเงินงบประมาณ</t>
  </si>
  <si>
    <t>บ/ช รายจ่ายงบกลาง</t>
  </si>
  <si>
    <t>510000</t>
  </si>
  <si>
    <t>บ/ช เงินเดือน (ฝ่ายการเมือง)</t>
  </si>
  <si>
    <t>521000</t>
  </si>
  <si>
    <t>บ/ช เงินเดือน (ฝ่ายประจำ)</t>
  </si>
  <si>
    <t>522000</t>
  </si>
  <si>
    <t>บ/ช ค่าจ้างชั่วคราว</t>
  </si>
  <si>
    <t>บ/ช ค่าตอบแทน</t>
  </si>
  <si>
    <t>531000</t>
  </si>
  <si>
    <t>บ/ช ค่าใช้สอย</t>
  </si>
  <si>
    <t>532000</t>
  </si>
  <si>
    <t>บ/ช ค่าวัสดุ</t>
  </si>
  <si>
    <t>533000</t>
  </si>
  <si>
    <t>บ/ช ค่าสาธารณูปโภค</t>
  </si>
  <si>
    <t>534000</t>
  </si>
  <si>
    <t>บ/ช เงินอุดหนุน</t>
  </si>
  <si>
    <t>541000</t>
  </si>
  <si>
    <t>บ/ช ครุภัณฑ์</t>
  </si>
  <si>
    <t>542000</t>
  </si>
  <si>
    <t>บ/ช ที่ดินและสิ่งก่อสร้าง</t>
  </si>
  <si>
    <t>550000</t>
  </si>
  <si>
    <t>บ/ช ค่าเสี่ยงภัย อบต.</t>
  </si>
  <si>
    <t>560000</t>
  </si>
  <si>
    <t>บ/ช ค่าเสี่ยงภัย ผดด.</t>
  </si>
  <si>
    <t>บ/ช  ค่าตอบแทน ผดด.</t>
  </si>
  <si>
    <t>บ/ช  เบี้ยยังชีพผู้สูงอายุ</t>
  </si>
  <si>
    <t>บ/ช  เบี้ยยังชีพผู้พิการ</t>
  </si>
  <si>
    <t>ยอดยกไป</t>
  </si>
  <si>
    <t>หมายเหตุ  1  ประกอบงบทดลอง  วันที่    30   พฤศจิกายน   2556</t>
  </si>
  <si>
    <t>บัญชีเงินรับฝาก</t>
  </si>
  <si>
    <t>ยอดยกมา</t>
  </si>
  <si>
    <t>บ/ช รายจ่ายผัดส่งใบสำคัญ</t>
  </si>
  <si>
    <t>602</t>
  </si>
  <si>
    <t>เงินรับฝาก - ภาษีหัก ณ  ที่จ่าย</t>
  </si>
  <si>
    <t>บ/ช  รายจ่ายค้างจ่ายระหว่างดำเนินการ</t>
  </si>
  <si>
    <t>เงินรับฝาก - เงินมัดจำประกันสัญญา</t>
  </si>
  <si>
    <t>บ/ช เงินสะสม</t>
  </si>
  <si>
    <t>700</t>
  </si>
  <si>
    <t>เงินรับฝาก - ค่าใช้จ่าย  ภบท.5%</t>
  </si>
  <si>
    <t>บ/ช เงินทุนสำรองเงินสะสม</t>
  </si>
  <si>
    <t>703</t>
  </si>
  <si>
    <t>เงินรับฝาก - ส่วนลด ภบท. 6 %</t>
  </si>
  <si>
    <t>บ/ช เงินรายรับ</t>
  </si>
  <si>
    <t>821</t>
  </si>
  <si>
    <t>เงินรับฝาก - เงินทุนเศรษฐกิจชุมชน</t>
  </si>
  <si>
    <t>บ/ช เงินรับฝาก หมายเหตุ1</t>
  </si>
  <si>
    <t>900</t>
  </si>
  <si>
    <t>เงินรับฝาก - เงินทุนฯ บัญชีที่ 2</t>
  </si>
  <si>
    <t>บ/ช เงินอุดหนุนเฉพาะกิจค้างจ่าย</t>
  </si>
  <si>
    <t>บ/ช  รายจ่ายรอจ่าย</t>
  </si>
  <si>
    <t>รวมทั้งสิ้น</t>
  </si>
  <si>
    <t>………….…….หัวหน้าส่วนการคลัง……….…………………ปลัด อบต……….……………..นายก อบต.</t>
  </si>
  <si>
    <t>เลขที่  1/11/56</t>
  </si>
  <si>
    <t>วันที่  30  พ.ย.  56</t>
  </si>
  <si>
    <t>ใบผ่านรายการบัญชีมาตรฐาน</t>
  </si>
  <si>
    <t>ฝ่าย……………………………</t>
  </si>
  <si>
    <t>บ/ช เงินฝากธนาคารธกส.-ออมทรัพย์711-2-52146-0</t>
  </si>
  <si>
    <t>บ/ช เงินฝากธนาคารกรุงไทย-กระแสรายวัน925-6-00525-5</t>
  </si>
  <si>
    <t>บ/ช เงินฝากธกส.-ฝากประจำ30-711-4-10375-3</t>
  </si>
  <si>
    <t xml:space="preserve">                              บ/ช  เงินรายรับ</t>
  </si>
  <si>
    <t xml:space="preserve">                              บ/ช  เงินรับฝาก - ค่าใช้จ่าย 5%</t>
  </si>
  <si>
    <t>906</t>
  </si>
  <si>
    <t xml:space="preserve">                              บ/ช  เงินรับฝาก - ส่วนลด 6%</t>
  </si>
  <si>
    <t>907</t>
  </si>
  <si>
    <t xml:space="preserve">                              บ/ช  ลูกหนี้-ภาษีบำรุงท้องที่</t>
  </si>
  <si>
    <t xml:space="preserve">                              บ/ช  ลูกหนี้-เงินยืมเงินงบประมาณ</t>
  </si>
  <si>
    <t xml:space="preserve">                              บ/ช  เงินสด</t>
  </si>
  <si>
    <t>คำอธิบาย   เพื่อบันทึกรายการจากสมุดเงินสดรับ ไปเข้าบัญชีแยกประเภทที่เกี่ยวข้องประจำเดือนพฤศจิกายน 2556</t>
  </si>
  <si>
    <t xml:space="preserve">                ผู้จัดทำ                                 ผู้ตรวจสอบ</t>
  </si>
  <si>
    <t xml:space="preserve">   (นางขนิษฐา   ลือแบซา)                      (นางไลลา   สาและ)</t>
  </si>
  <si>
    <t xml:space="preserve">                     (นายวศิน   คัมภีร์)</t>
  </si>
  <si>
    <t>เจ้าพนักงานการเงินและบัญชี                   หัวหน้าส่วนการคลัง</t>
  </si>
  <si>
    <t>ปลัด อบต.พิเทน</t>
  </si>
  <si>
    <t>เลขที่  2/11/56</t>
  </si>
  <si>
    <t>บ/ช เงินเดือน(ฝ่ายการเมือง)</t>
  </si>
  <si>
    <t>100</t>
  </si>
  <si>
    <t>บ/ช เงินเดือน(ฝ่ายประจำ)</t>
  </si>
  <si>
    <t>บ/ช  ค่าจ้างชั่วคราว</t>
  </si>
  <si>
    <t>130</t>
  </si>
  <si>
    <t>บ/ช  ค่าตอบแทน</t>
  </si>
  <si>
    <t>200</t>
  </si>
  <si>
    <t>7200</t>
  </si>
  <si>
    <t>บ/ช  ค่าเสี่ยงภัย</t>
  </si>
  <si>
    <t>250</t>
  </si>
  <si>
    <t>บ/ช  ค่าเสี่ยงภัย ผดด.</t>
  </si>
  <si>
    <t>บ/ช  ค่าใช้สอย</t>
  </si>
  <si>
    <t>บ/ช  ค่าวัสดุ</t>
  </si>
  <si>
    <t>บ/ช  ค่าสาธารณูปโภค</t>
  </si>
  <si>
    <t>บ/ช  งบกลาง</t>
  </si>
  <si>
    <t>บ/ช  ลูกหนี้เงินยืมเงินงบประมาณ</t>
  </si>
  <si>
    <t>450</t>
  </si>
  <si>
    <t>บ/ช  รายจ่ายค้างจ่าย</t>
  </si>
  <si>
    <t>บ/ช  ภาษีหัก ณ ที่จ่าย</t>
  </si>
  <si>
    <t>บ/ช  ที่ดินและสิ่งก่อสร้าง</t>
  </si>
  <si>
    <t>บ/ช  เงินอุดหนุน</t>
  </si>
  <si>
    <t xml:space="preserve">                         บ/ช  เงินฝากธกส.- กระแสรายวัน711-5-00053-4</t>
  </si>
  <si>
    <t xml:space="preserve">                         บ/ช  เงินฝากธ.กรุงไทย- กระแสรายวัน925-6-00525-5</t>
  </si>
  <si>
    <t xml:space="preserve">                         บ/ช  ภาษีหัก ณ ที่จ่าย</t>
  </si>
  <si>
    <t>คำอธิบาย   เพื่อบันทึก   รายการจากสมุดเงินสดจ่าย ไปเข้าบัญชีแยกประเภทที่เกี่ยวข้องประจำเดือนกันยายน  2556</t>
  </si>
  <si>
    <t>เลขที่  3/10/56</t>
  </si>
  <si>
    <t xml:space="preserve">บ/ช รายรับ </t>
  </si>
  <si>
    <t xml:space="preserve">            บ/ช  ภาษีโรงเรือนและที่ดิน</t>
  </si>
  <si>
    <t xml:space="preserve">            บ/ช  ภาษีบำรุงท้องที่</t>
  </si>
  <si>
    <t>0102</t>
  </si>
  <si>
    <t xml:space="preserve">            บ/ช  ภาษีมูลค่าเพิ่มตามพรบ.แผน</t>
  </si>
  <si>
    <t xml:space="preserve">            บ/ช  ภาษีมูลค่าเพิ่ม1/9</t>
  </si>
  <si>
    <t>1002</t>
  </si>
  <si>
    <t xml:space="preserve">            บ/ช  ภาษีสุรา</t>
  </si>
  <si>
    <t>1005</t>
  </si>
  <si>
    <t xml:space="preserve">            บ/ช  ภาษีสรรพสามิต</t>
  </si>
  <si>
    <t>1006</t>
  </si>
  <si>
    <t xml:space="preserve">            บ/ช  ค่าจดทะเบียนสิทธิและนิติกรรมที่ดิน</t>
  </si>
  <si>
    <t>1013</t>
  </si>
  <si>
    <t xml:space="preserve">            บ/ช  รายได้เบ็ดเตล็ด</t>
  </si>
  <si>
    <t xml:space="preserve">            บ/ช  รายได้ดอกเบี้ย</t>
  </si>
  <si>
    <t>3002</t>
  </si>
  <si>
    <t>คำอธิบาย   เพื่อบันทึกรายการจากทะเบียนเงินรายรับไปเข้าบัญชีแยกประเภทที่เกี่ยวข้องประจำเดือนพฤศจิกายน  2556</t>
  </si>
  <si>
    <t>เลขที่   51 /56</t>
  </si>
  <si>
    <t>วันที่   16  ก.ย.  56</t>
  </si>
  <si>
    <t>ใบผ่านรายการบัญชีทั่วไป</t>
  </si>
  <si>
    <t>บ/ช   เงินฝากธนาคาร-ออมทรัพย์(ธกส.)</t>
  </si>
  <si>
    <t xml:space="preserve">           บ/ช  เงินฝากธนาคาร-กระแสรายวันกรุงไทย</t>
  </si>
  <si>
    <t>คำอธิบาย  บันทึกรายการโอนเงินฝากธนาคารกรุงไทยกระแสรายวัน925-6-00525-5เข้าบัญชีเงินฝาก</t>
  </si>
  <si>
    <t>ธกส.ออมทรัพย์ สาขาปาลัส 711-2-52146-0</t>
  </si>
  <si>
    <t xml:space="preserve">              ผู้จัดทำ                              ผู้ตรวจสอบ</t>
  </si>
  <si>
    <t xml:space="preserve">                                              </t>
  </si>
  <si>
    <t xml:space="preserve">      (นางขนิษฐา   ลือแบซา)                      (นางไลลา   สาและ)                               (นายวศิน   คัมภีร์)</t>
  </si>
  <si>
    <t xml:space="preserve">  เจ้าพนักงานการเงินและบัญชี                  หัวหน้าส่วนการคลัง                                      ปลัดอบต.</t>
  </si>
  <si>
    <t>เลขที่   7  /57</t>
  </si>
  <si>
    <t>วันที่   30   พ.ย.  56</t>
  </si>
  <si>
    <t>บ/ช   ค่าใช้สอย</t>
  </si>
  <si>
    <t>7400</t>
  </si>
  <si>
    <t xml:space="preserve">           บ/ช  ลูกหนี้-เงินยืมเงินงบประมาณ</t>
  </si>
  <si>
    <t>คำอธิบาย บันทึกรายการส่งใช้เงินยืม-เงินงบประมาณ เป็นค่าใช้จ่ายในการเดินทางไปราชการ</t>
  </si>
  <si>
    <t xml:space="preserve">      (นางขนิษฐา   ลือแบซา)                    (นางไลลา   สาและ)                                    (นายวศิน   คัมภีร์)</t>
  </si>
  <si>
    <t xml:space="preserve">  เจ้าพนักงานการเงินและบัญชี                 หัวหน้าส่วนการคลัง                                         ปลัดอบต.</t>
  </si>
  <si>
    <t>เลขที่    8 /57</t>
  </si>
  <si>
    <t>วันที่   30  พ.ย.  56</t>
  </si>
  <si>
    <t>บ/ช   เงินฝากธกส.กระแสรายวัน711-5-00053-4</t>
  </si>
  <si>
    <t xml:space="preserve">           บ/ช  เงินฝากธกส.ออมทรัพย์  01711-2-52146-0</t>
  </si>
  <si>
    <t>คำอธิบาย  บันทึกรายการโอนเงินฝาก ธกส. -  ออมทรัพย์ (01-711-2-52146-0)เข้าบัญชี</t>
  </si>
  <si>
    <t>เงินฝากธกส.กระแสรายวัน (01-711-5-00053-4)</t>
  </si>
  <si>
    <t xml:space="preserve">      (นางขนิษฐา   ลือแบซา)                  (นางไลลา   สาและ)                                  (นายวศิน   คัมภีร์)</t>
  </si>
  <si>
    <t xml:space="preserve">  เจ้าพนักงานการเงินและบัญชี                หัวหน้าส่วนการคลัง                                       ปลัดอบต.</t>
  </si>
  <si>
    <t>เลขที่   9  /57</t>
  </si>
  <si>
    <t>บ/ช   เงินฝากธ.กรุงไทย-กระแสรายวัน925-6-00525-5</t>
  </si>
  <si>
    <t xml:space="preserve">           บ/ช  เงินฝากธกส.-กระแสรายวัน711-5-00053-4</t>
  </si>
  <si>
    <t>คำอธิบาย  บันทึกรายการโอนเงินฝากธกส.กระแสรายวัน711-5-00053-4 เข้าบัญชี เงินฝากธ.กรุงไทยจำกัด</t>
  </si>
  <si>
    <t>(มหาชน)ประเภท กระแสรายวัน 925-6-00525-5</t>
  </si>
  <si>
    <t xml:space="preserve">      (นางขนิษฐา   ลือแบซา)                     (นางไลลา   สาและ)                           (นายวศิน  คัมภีร์)                             </t>
  </si>
  <si>
    <t xml:space="preserve">  เจ้าพนักงานการเงินและบัญชี                   หัวหน้าส่วนการคลัง                                      ปลัดอบต.</t>
  </si>
  <si>
    <t>องค์การบริหารส่วนตำบลพิเทน  อำเภอทุ่งยางแดง   จังหวัดปัตตานี</t>
  </si>
  <si>
    <t>งบกระทบยอดเงินฝากธนาคาร</t>
  </si>
  <si>
    <t>ธนาคารเพื่อการเกษตรและสหกรณ์การเกษตร   สาขาปาลัส</t>
  </si>
  <si>
    <t>711-2-52146-0</t>
  </si>
  <si>
    <t xml:space="preserve">ยอดคงเหลือตามรายงานธนาคาร ณ วันที่  </t>
  </si>
  <si>
    <t>30  พฤศจิกายน 2556</t>
  </si>
  <si>
    <r>
      <t>บวก</t>
    </r>
    <r>
      <rPr>
        <sz val="16"/>
        <rFont val="Browallia New"/>
        <family val="2"/>
        <charset val="222"/>
      </rPr>
      <t xml:space="preserve"> </t>
    </r>
    <r>
      <rPr>
        <b/>
        <sz val="16"/>
        <rFont val="Browallia New"/>
        <family val="2"/>
        <charset val="222"/>
      </rPr>
      <t>:</t>
    </r>
    <r>
      <rPr>
        <sz val="16"/>
        <rFont val="Browallia New"/>
        <family val="2"/>
        <charset val="222"/>
      </rPr>
      <t xml:space="preserve">  เงินฝากระหว่างทาง</t>
    </r>
  </si>
  <si>
    <t>วันที่ลงบัญชี</t>
  </si>
  <si>
    <t>วันที่ฝากธนาคาร</t>
  </si>
  <si>
    <t>-</t>
  </si>
  <si>
    <r>
      <t>หัก :</t>
    </r>
    <r>
      <rPr>
        <sz val="16"/>
        <rFont val="Browallia New"/>
        <family val="2"/>
        <charset val="222"/>
      </rPr>
      <t xml:space="preserve">  เช็คจ่ายที่ผู้รับยังไม่นำมาขึ้นเงินกับธนาคาร</t>
    </r>
  </si>
  <si>
    <t>เลขที่เช็ค</t>
  </si>
  <si>
    <t>5   สิงหาคม  2556</t>
  </si>
  <si>
    <t>4   กันยายน  2556</t>
  </si>
  <si>
    <t>30 กันยายน 2556</t>
  </si>
  <si>
    <t xml:space="preserve"> "</t>
  </si>
  <si>
    <t>25 พฤศจิกายน2556</t>
  </si>
  <si>
    <t>28 พฤศจิกายน2556</t>
  </si>
  <si>
    <t>23 พฤศจิกายน 2555</t>
  </si>
  <si>
    <r>
      <t>บวก</t>
    </r>
    <r>
      <rPr>
        <sz val="16"/>
        <rFont val="Browallia New"/>
        <family val="2"/>
        <charset val="222"/>
      </rPr>
      <t xml:space="preserve"> :  หรือ  </t>
    </r>
    <r>
      <rPr>
        <b/>
        <sz val="16"/>
        <rFont val="Browallia New"/>
        <family val="2"/>
        <charset val="222"/>
      </rPr>
      <t>(หัก)</t>
    </r>
    <r>
      <rPr>
        <sz val="16"/>
        <rFont val="Browallia New"/>
        <family val="2"/>
        <charset val="222"/>
      </rPr>
      <t xml:space="preserve">  รายการกระทบยอดอื่น  ๆ  </t>
    </r>
  </si>
  <si>
    <t>รายละเอียด</t>
  </si>
  <si>
    <t>ยอดคงเหลือตามบัญชี  ณ  วันที่</t>
  </si>
  <si>
    <t>ผู้จัดทำ</t>
  </si>
  <si>
    <t>ผู้ตรวจสอบ</t>
  </si>
  <si>
    <t>(นางขนิษฐา    ลือแบซา)</t>
  </si>
  <si>
    <t>(นางไลลา   สาและ)</t>
  </si>
  <si>
    <t xml:space="preserve">ตำแหน่งเจ้าพนักงานการเงินและบัญชี  </t>
  </si>
  <si>
    <t>ตำแหน่ง  หัวหน้าส่วนการคลัง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</si>
</sst>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[$-F800]dddd\,\ mmmm\ dd\,\ yyyy"/>
    <numFmt numFmtId="188" formatCode="_(* #,##0.00_);_(* \(#,##0.00\);_(* &quot;-&quot;??_);_(@_)"/>
    <numFmt numFmtId="189" formatCode="#,##0.00_ ;\-#,##0.00\ "/>
    <numFmt numFmtId="190" formatCode="0.000"/>
  </numFmts>
  <fonts count="2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Browallia New"/>
      <family val="2"/>
      <charset val="222"/>
    </font>
    <font>
      <sz val="16"/>
      <name val="Browallia New"/>
      <family val="2"/>
      <charset val="222"/>
    </font>
    <font>
      <b/>
      <sz val="20"/>
      <name val="Browallia New"/>
      <family val="2"/>
      <charset val="222"/>
    </font>
    <font>
      <sz val="16"/>
      <name val="Browallia New"/>
      <family val="2"/>
    </font>
    <font>
      <sz val="12"/>
      <name val="Browallia New"/>
      <family val="2"/>
      <charset val="222"/>
    </font>
    <font>
      <sz val="16"/>
      <color rgb="FF00B0F0"/>
      <name val="Browallia New"/>
      <family val="2"/>
      <charset val="222"/>
    </font>
    <font>
      <b/>
      <sz val="24"/>
      <name val="Browallia New"/>
      <family val="2"/>
      <charset val="222"/>
    </font>
    <font>
      <sz val="15"/>
      <name val="Browallia New"/>
      <family val="2"/>
      <charset val="222"/>
    </font>
    <font>
      <sz val="17"/>
      <name val="Browallia New"/>
      <family val="2"/>
      <charset val="222"/>
    </font>
    <font>
      <b/>
      <sz val="16"/>
      <name val="Angsana New"/>
      <family val="1"/>
    </font>
    <font>
      <b/>
      <sz val="16"/>
      <name val="Angsana New"/>
      <family val="1"/>
      <charset val="222"/>
    </font>
    <font>
      <sz val="16"/>
      <name val="Angsana New"/>
      <family val="1"/>
      <charset val="222"/>
    </font>
    <font>
      <sz val="16"/>
      <name val="Angsana New"/>
      <family val="1"/>
    </font>
    <font>
      <sz val="16"/>
      <color indexed="10"/>
      <name val="Angsana New"/>
      <family val="1"/>
    </font>
    <font>
      <sz val="15"/>
      <name val="Cordia New"/>
      <family val="2"/>
      <charset val="222"/>
    </font>
    <font>
      <sz val="16"/>
      <name val="Cordia New"/>
      <family val="2"/>
      <charset val="222"/>
    </font>
    <font>
      <sz val="18"/>
      <name val="Browallia New"/>
      <family val="2"/>
      <charset val="222"/>
    </font>
    <font>
      <sz val="10"/>
      <name val="Arial"/>
      <family val="2"/>
    </font>
    <font>
      <b/>
      <sz val="18"/>
      <name val="Browallia New"/>
      <family val="2"/>
      <charset val="222"/>
    </font>
    <font>
      <sz val="14"/>
      <name val="Browallia New"/>
      <family val="2"/>
      <charset val="222"/>
    </font>
    <font>
      <u/>
      <sz val="16"/>
      <name val="Browallia New"/>
      <family val="2"/>
      <charset val="222"/>
    </font>
    <font>
      <b/>
      <sz val="16"/>
      <name val="Browallia New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5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right"/>
    </xf>
    <xf numFmtId="43" fontId="3" fillId="0" borderId="11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15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49" fontId="3" fillId="0" borderId="15" xfId="0" applyNumberFormat="1" applyFont="1" applyBorder="1" applyAlignment="1">
      <alignment horizontal="center"/>
    </xf>
    <xf numFmtId="43" fontId="3" fillId="0" borderId="16" xfId="0" applyNumberFormat="1" applyFont="1" applyBorder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17" xfId="0" applyNumberFormat="1" applyFont="1" applyBorder="1" applyAlignment="1">
      <alignment horizontal="right"/>
    </xf>
    <xf numFmtId="43" fontId="3" fillId="0" borderId="15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center"/>
    </xf>
    <xf numFmtId="43" fontId="3" fillId="0" borderId="18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43" fontId="7" fillId="0" borderId="18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49" fontId="3" fillId="0" borderId="17" xfId="0" applyNumberFormat="1" applyFont="1" applyBorder="1" applyAlignment="1">
      <alignment horizontal="center"/>
    </xf>
    <xf numFmtId="15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43" fontId="7" fillId="0" borderId="1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 applyAlignment="1">
      <alignment horizontal="right"/>
    </xf>
    <xf numFmtId="43" fontId="3" fillId="0" borderId="21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3" fillId="0" borderId="21" xfId="0" applyNumberFormat="1" applyFont="1" applyBorder="1" applyAlignment="1">
      <alignment horizontal="center"/>
    </xf>
    <xf numFmtId="15" fontId="3" fillId="0" borderId="2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43" fontId="3" fillId="0" borderId="12" xfId="1" applyNumberFormat="1" applyFont="1" applyBorder="1" applyAlignment="1">
      <alignment horizontal="center"/>
    </xf>
    <xf numFmtId="43" fontId="3" fillId="0" borderId="11" xfId="0" applyNumberFormat="1" applyFont="1" applyBorder="1" applyAlignment="1">
      <alignment horizontal="center"/>
    </xf>
    <xf numFmtId="43" fontId="3" fillId="0" borderId="10" xfId="1" applyNumberFormat="1" applyFont="1" applyBorder="1" applyAlignment="1">
      <alignment horizontal="right"/>
    </xf>
    <xf numFmtId="49" fontId="3" fillId="0" borderId="25" xfId="0" applyNumberFormat="1" applyFont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43" fontId="3" fillId="0" borderId="16" xfId="1" applyNumberFormat="1" applyFont="1" applyBorder="1" applyAlignment="1">
      <alignment horizontal="center"/>
    </xf>
    <xf numFmtId="43" fontId="3" fillId="0" borderId="17" xfId="0" applyNumberFormat="1" applyFont="1" applyBorder="1" applyAlignment="1">
      <alignment horizontal="center"/>
    </xf>
    <xf numFmtId="43" fontId="3" fillId="0" borderId="17" xfId="1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43" fontId="3" fillId="0" borderId="17" xfId="1" applyNumberFormat="1" applyFont="1" applyBorder="1" applyAlignment="1">
      <alignment horizontal="right"/>
    </xf>
    <xf numFmtId="43" fontId="3" fillId="0" borderId="0" xfId="0" applyNumberFormat="1" applyFont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3" fontId="3" fillId="0" borderId="28" xfId="0" applyNumberFormat="1" applyFont="1" applyBorder="1" applyAlignment="1">
      <alignment horizontal="center"/>
    </xf>
    <xf numFmtId="43" fontId="3" fillId="0" borderId="27" xfId="0" applyNumberFormat="1" applyFont="1" applyBorder="1" applyAlignment="1">
      <alignment horizontal="center"/>
    </xf>
    <xf numFmtId="43" fontId="3" fillId="0" borderId="27" xfId="0" applyNumberFormat="1" applyFont="1" applyBorder="1" applyAlignment="1">
      <alignment horizontal="right"/>
    </xf>
    <xf numFmtId="187" fontId="3" fillId="0" borderId="2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" fillId="0" borderId="15" xfId="1" applyNumberFormat="1" applyFont="1" applyBorder="1" applyAlignment="1">
      <alignment horizontal="center"/>
    </xf>
    <xf numFmtId="43" fontId="3" fillId="0" borderId="30" xfId="0" applyNumberFormat="1" applyFont="1" applyBorder="1" applyAlignment="1">
      <alignment horizontal="center"/>
    </xf>
    <xf numFmtId="43" fontId="3" fillId="0" borderId="15" xfId="1" applyNumberFormat="1" applyFont="1" applyBorder="1" applyAlignment="1">
      <alignment horizontal="right"/>
    </xf>
    <xf numFmtId="0" fontId="5" fillId="0" borderId="17" xfId="0" applyFont="1" applyBorder="1" applyAlignment="1">
      <alignment horizontal="left"/>
    </xf>
    <xf numFmtId="43" fontId="3" fillId="0" borderId="15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3" fontId="3" fillId="0" borderId="21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43" fontId="3" fillId="0" borderId="4" xfId="0" applyNumberFormat="1" applyFont="1" applyBorder="1" applyAlignment="1">
      <alignment horizontal="center"/>
    </xf>
    <xf numFmtId="43" fontId="3" fillId="0" borderId="6" xfId="0" applyNumberFormat="1" applyFont="1" applyBorder="1"/>
    <xf numFmtId="49" fontId="3" fillId="0" borderId="6" xfId="0" applyNumberFormat="1" applyFont="1" applyBorder="1" applyAlignment="1">
      <alignment horizontal="center"/>
    </xf>
    <xf numFmtId="43" fontId="3" fillId="0" borderId="6" xfId="1" applyNumberFormat="1" applyFont="1" applyBorder="1" applyAlignment="1">
      <alignment horizontal="center"/>
    </xf>
    <xf numFmtId="43" fontId="3" fillId="0" borderId="6" xfId="1" applyNumberFormat="1" applyFont="1" applyBorder="1"/>
    <xf numFmtId="43" fontId="3" fillId="0" borderId="6" xfId="1" applyFont="1" applyBorder="1" applyAlignment="1">
      <alignment horizontal="center"/>
    </xf>
    <xf numFmtId="49" fontId="3" fillId="0" borderId="6" xfId="0" applyNumberFormat="1" applyFont="1" applyBorder="1" applyAlignment="1">
      <alignment horizontal="left" indent="3"/>
    </xf>
    <xf numFmtId="43" fontId="0" fillId="0" borderId="0" xfId="0" applyNumberFormat="1"/>
    <xf numFmtId="49" fontId="3" fillId="0" borderId="6" xfId="0" applyNumberFormat="1" applyFont="1" applyBorder="1" applyAlignment="1">
      <alignment horizontal="left" indent="5"/>
    </xf>
    <xf numFmtId="43" fontId="3" fillId="0" borderId="6" xfId="0" applyNumberFormat="1" applyFont="1" applyBorder="1" applyAlignment="1">
      <alignment horizontal="right"/>
    </xf>
    <xf numFmtId="43" fontId="3" fillId="0" borderId="27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43" fontId="14" fillId="0" borderId="0" xfId="0" applyNumberFormat="1" applyFont="1"/>
    <xf numFmtId="43" fontId="13" fillId="0" borderId="0" xfId="0" applyNumberFormat="1" applyFont="1"/>
    <xf numFmtId="49" fontId="3" fillId="0" borderId="31" xfId="0" applyNumberFormat="1" applyFont="1" applyBorder="1" applyAlignment="1">
      <alignment horizontal="center"/>
    </xf>
    <xf numFmtId="43" fontId="15" fillId="0" borderId="1" xfId="0" applyNumberFormat="1" applyFont="1" applyBorder="1"/>
    <xf numFmtId="43" fontId="11" fillId="0" borderId="26" xfId="0" applyNumberFormat="1" applyFont="1" applyBorder="1"/>
    <xf numFmtId="49" fontId="3" fillId="0" borderId="8" xfId="0" applyNumberFormat="1" applyFont="1" applyBorder="1" applyAlignment="1">
      <alignment horizontal="center"/>
    </xf>
    <xf numFmtId="43" fontId="3" fillId="0" borderId="29" xfId="0" applyNumberFormat="1" applyFont="1" applyBorder="1"/>
    <xf numFmtId="43" fontId="2" fillId="0" borderId="31" xfId="0" applyNumberFormat="1" applyFont="1" applyBorder="1" applyAlignment="1">
      <alignment horizontal="center"/>
    </xf>
    <xf numFmtId="43" fontId="3" fillId="0" borderId="27" xfId="1" applyNumberFormat="1" applyFont="1" applyBorder="1"/>
    <xf numFmtId="0" fontId="0" fillId="0" borderId="0" xfId="0" applyBorder="1"/>
    <xf numFmtId="0" fontId="16" fillId="0" borderId="0" xfId="0" applyFont="1" applyBorder="1"/>
    <xf numFmtId="43" fontId="16" fillId="0" borderId="0" xfId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17" fillId="0" borderId="0" xfId="0" applyFont="1"/>
    <xf numFmtId="0" fontId="9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188" fontId="3" fillId="0" borderId="2" xfId="1" applyNumberFormat="1" applyFont="1" applyBorder="1" applyAlignment="1"/>
    <xf numFmtId="0" fontId="3" fillId="0" borderId="6" xfId="0" applyFont="1" applyBorder="1"/>
    <xf numFmtId="0" fontId="9" fillId="0" borderId="6" xfId="0" applyFont="1" applyBorder="1" applyAlignment="1">
      <alignment horizontal="left"/>
    </xf>
    <xf numFmtId="188" fontId="3" fillId="0" borderId="6" xfId="1" applyNumberFormat="1" applyFont="1" applyBorder="1" applyAlignment="1"/>
    <xf numFmtId="2" fontId="0" fillId="0" borderId="0" xfId="0" applyNumberFormat="1"/>
    <xf numFmtId="188" fontId="3" fillId="0" borderId="6" xfId="0" applyNumberFormat="1" applyFont="1" applyBorder="1"/>
    <xf numFmtId="49" fontId="3" fillId="0" borderId="6" xfId="1" applyNumberFormat="1" applyFont="1" applyBorder="1" applyAlignment="1">
      <alignment horizontal="center"/>
    </xf>
    <xf numFmtId="43" fontId="3" fillId="0" borderId="6" xfId="1" applyFont="1" applyBorder="1"/>
    <xf numFmtId="188" fontId="19" fillId="0" borderId="0" xfId="0" applyNumberFormat="1" applyFont="1"/>
    <xf numFmtId="0" fontId="19" fillId="0" borderId="6" xfId="0" applyFont="1" applyBorder="1"/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indent="4"/>
    </xf>
    <xf numFmtId="0" fontId="9" fillId="0" borderId="8" xfId="0" applyFont="1" applyBorder="1" applyAlignment="1">
      <alignment horizontal="left" indent="4"/>
    </xf>
    <xf numFmtId="189" fontId="3" fillId="0" borderId="2" xfId="0" applyNumberFormat="1" applyFont="1" applyBorder="1"/>
    <xf numFmtId="43" fontId="3" fillId="0" borderId="2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29" xfId="0" applyFont="1" applyBorder="1"/>
    <xf numFmtId="0" fontId="3" fillId="0" borderId="7" xfId="0" applyFont="1" applyBorder="1" applyAlignment="1">
      <alignment horizontal="left"/>
    </xf>
    <xf numFmtId="0" fontId="3" fillId="0" borderId="0" xfId="0" applyFont="1" applyBorder="1"/>
    <xf numFmtId="0" fontId="3" fillId="0" borderId="31" xfId="0" applyFont="1" applyBorder="1"/>
    <xf numFmtId="0" fontId="9" fillId="0" borderId="7" xfId="0" applyFont="1" applyBorder="1" applyAlignment="1">
      <alignment horizontal="left" indent="2"/>
    </xf>
    <xf numFmtId="0" fontId="9" fillId="0" borderId="0" xfId="0" applyFont="1" applyBorder="1"/>
    <xf numFmtId="0" fontId="9" fillId="0" borderId="31" xfId="0" applyFont="1" applyBorder="1"/>
    <xf numFmtId="0" fontId="9" fillId="0" borderId="9" xfId="0" applyFont="1" applyBorder="1" applyAlignment="1">
      <alignment horizontal="left" indent="2"/>
    </xf>
    <xf numFmtId="0" fontId="9" fillId="0" borderId="1" xfId="0" applyFont="1" applyBorder="1"/>
    <xf numFmtId="188" fontId="3" fillId="0" borderId="6" xfId="1" applyNumberFormat="1" applyFont="1" applyBorder="1"/>
    <xf numFmtId="188" fontId="3" fillId="0" borderId="0" xfId="0" applyNumberFormat="1" applyFont="1"/>
    <xf numFmtId="43" fontId="3" fillId="0" borderId="6" xfId="0" applyNumberFormat="1" applyFont="1" applyBorder="1" applyAlignment="1">
      <alignment horizontal="center"/>
    </xf>
    <xf numFmtId="190" fontId="0" fillId="0" borderId="0" xfId="0" applyNumberFormat="1"/>
    <xf numFmtId="15" fontId="3" fillId="0" borderId="0" xfId="0" applyNumberFormat="1" applyFont="1" applyAlignment="1">
      <alignment horizontal="right"/>
    </xf>
    <xf numFmtId="189" fontId="3" fillId="0" borderId="2" xfId="1" applyNumberFormat="1" applyFont="1" applyBorder="1" applyAlignment="1"/>
    <xf numFmtId="189" fontId="3" fillId="0" borderId="6" xfId="1" applyNumberFormat="1" applyFont="1" applyBorder="1" applyAlignment="1"/>
    <xf numFmtId="0" fontId="0" fillId="0" borderId="6" xfId="0" applyBorder="1"/>
    <xf numFmtId="43" fontId="5" fillId="0" borderId="6" xfId="0" applyNumberFormat="1" applyFont="1" applyBorder="1"/>
    <xf numFmtId="0" fontId="9" fillId="0" borderId="6" xfId="0" applyFont="1" applyBorder="1" applyAlignment="1"/>
    <xf numFmtId="189" fontId="3" fillId="0" borderId="2" xfId="0" applyNumberFormat="1" applyFont="1" applyBorder="1" applyAlignment="1">
      <alignment horizontal="right"/>
    </xf>
    <xf numFmtId="0" fontId="0" fillId="0" borderId="8" xfId="0" applyBorder="1"/>
    <xf numFmtId="0" fontId="3" fillId="0" borderId="8" xfId="0" applyFont="1" applyBorder="1" applyAlignment="1">
      <alignment horizontal="center"/>
    </xf>
    <xf numFmtId="43" fontId="3" fillId="0" borderId="27" xfId="0" applyNumberFormat="1" applyFont="1" applyBorder="1"/>
    <xf numFmtId="0" fontId="5" fillId="0" borderId="7" xfId="0" applyFont="1" applyBorder="1"/>
    <xf numFmtId="0" fontId="14" fillId="0" borderId="0" xfId="0" applyFont="1" applyBorder="1"/>
    <xf numFmtId="0" fontId="14" fillId="0" borderId="31" xfId="0" applyFont="1" applyBorder="1"/>
    <xf numFmtId="0" fontId="14" fillId="0" borderId="1" xfId="0" applyFont="1" applyBorder="1"/>
    <xf numFmtId="0" fontId="14" fillId="0" borderId="24" xfId="0" applyFont="1" applyBorder="1"/>
    <xf numFmtId="0" fontId="0" fillId="0" borderId="23" xfId="0" applyBorder="1"/>
    <xf numFmtId="0" fontId="9" fillId="0" borderId="7" xfId="0" applyFont="1" applyBorder="1" applyAlignment="1"/>
    <xf numFmtId="0" fontId="9" fillId="0" borderId="9" xfId="0" applyFont="1" applyBorder="1" applyAlignment="1"/>
    <xf numFmtId="0" fontId="9" fillId="0" borderId="24" xfId="0" applyFont="1" applyBorder="1"/>
    <xf numFmtId="0" fontId="0" fillId="0" borderId="7" xfId="0" applyBorder="1"/>
    <xf numFmtId="0" fontId="3" fillId="0" borderId="4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23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7" xfId="0" applyFont="1" applyBorder="1"/>
    <xf numFmtId="0" fontId="21" fillId="0" borderId="0" xfId="0" applyFont="1" applyBorder="1"/>
    <xf numFmtId="49" fontId="3" fillId="0" borderId="0" xfId="0" applyNumberFormat="1" applyFont="1"/>
    <xf numFmtId="43" fontId="2" fillId="0" borderId="3" xfId="1" applyFont="1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3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7" xfId="0" applyNumberFormat="1" applyFont="1" applyBorder="1"/>
    <xf numFmtId="0" fontId="2" fillId="0" borderId="7" xfId="0" applyFont="1" applyBorder="1"/>
    <xf numFmtId="49" fontId="3" fillId="0" borderId="7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right"/>
    </xf>
    <xf numFmtId="0" fontId="17" fillId="0" borderId="0" xfId="0" applyFont="1" applyBorder="1" applyAlignment="1">
      <alignment horizontal="center"/>
    </xf>
    <xf numFmtId="189" fontId="3" fillId="0" borderId="0" xfId="1" applyNumberFormat="1" applyFont="1" applyBorder="1" applyAlignment="1">
      <alignment horizontal="right"/>
    </xf>
    <xf numFmtId="43" fontId="3" fillId="0" borderId="0" xfId="0" applyNumberFormat="1" applyFont="1" applyBorder="1"/>
    <xf numFmtId="43" fontId="3" fillId="0" borderId="31" xfId="1" applyNumberFormat="1" applyFont="1" applyBorder="1"/>
    <xf numFmtId="189" fontId="3" fillId="0" borderId="7" xfId="0" applyNumberFormat="1" applyFont="1" applyBorder="1" applyAlignment="1">
      <alignment horizontal="right"/>
    </xf>
    <xf numFmtId="0" fontId="22" fillId="0" borderId="7" xfId="0" applyFont="1" applyBorder="1" applyAlignment="1">
      <alignment horizontal="left"/>
    </xf>
    <xf numFmtId="0" fontId="2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3" xfId="0" applyFont="1" applyBorder="1"/>
    <xf numFmtId="0" fontId="3" fillId="0" borderId="23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97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2066925" y="2710815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97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34" name="Line 34"/>
        <xdr:cNvSpPr>
          <a:spLocks noChangeShapeType="1"/>
        </xdr:cNvSpPr>
      </xdr:nvSpPr>
      <xdr:spPr bwMode="auto">
        <a:xfrm>
          <a:off x="2066925" y="2710815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35" name="Line 40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29</xdr:row>
      <xdr:rowOff>19050</xdr:rowOff>
    </xdr:from>
    <xdr:to>
      <xdr:col>2</xdr:col>
      <xdr:colOff>400050</xdr:colOff>
      <xdr:row>32</xdr:row>
      <xdr:rowOff>247650</xdr:rowOff>
    </xdr:to>
    <xdr:sp macro="" textlink="">
      <xdr:nvSpPr>
        <xdr:cNvPr id="36" name="Line 41"/>
        <xdr:cNvSpPr>
          <a:spLocks noChangeShapeType="1"/>
        </xdr:cNvSpPr>
      </xdr:nvSpPr>
      <xdr:spPr bwMode="auto">
        <a:xfrm>
          <a:off x="4019550" y="81534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37" name="Line 43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38" name="Line 44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39" name="Line 45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40" name="Line 46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41" name="Line 47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70</xdr:row>
      <xdr:rowOff>0</xdr:rowOff>
    </xdr:from>
    <xdr:to>
      <xdr:col>0</xdr:col>
      <xdr:colOff>2066925</xdr:colOff>
      <xdr:row>70</xdr:row>
      <xdr:rowOff>0</xdr:rowOff>
    </xdr:to>
    <xdr:sp macro="" textlink="">
      <xdr:nvSpPr>
        <xdr:cNvPr id="42" name="Line 48"/>
        <xdr:cNvSpPr>
          <a:spLocks noChangeShapeType="1"/>
        </xdr:cNvSpPr>
      </xdr:nvSpPr>
      <xdr:spPr bwMode="auto">
        <a:xfrm>
          <a:off x="2066925" y="1960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97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43" name="Line 49"/>
        <xdr:cNvSpPr>
          <a:spLocks noChangeShapeType="1"/>
        </xdr:cNvSpPr>
      </xdr:nvSpPr>
      <xdr:spPr bwMode="auto">
        <a:xfrm>
          <a:off x="2066925" y="2710815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97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44" name="Line 50"/>
        <xdr:cNvSpPr>
          <a:spLocks noChangeShapeType="1"/>
        </xdr:cNvSpPr>
      </xdr:nvSpPr>
      <xdr:spPr bwMode="auto">
        <a:xfrm>
          <a:off x="2066925" y="2710815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45" name="Line 5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46" name="Line 5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47" name="Line 5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48" name="Line 59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49" name="Line 60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50" name="Line 6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51" name="Line 62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29</xdr:row>
      <xdr:rowOff>19050</xdr:rowOff>
    </xdr:from>
    <xdr:to>
      <xdr:col>2</xdr:col>
      <xdr:colOff>400050</xdr:colOff>
      <xdr:row>32</xdr:row>
      <xdr:rowOff>247650</xdr:rowOff>
    </xdr:to>
    <xdr:sp macro="" textlink="">
      <xdr:nvSpPr>
        <xdr:cNvPr id="52" name="Line 63"/>
        <xdr:cNvSpPr>
          <a:spLocks noChangeShapeType="1"/>
        </xdr:cNvSpPr>
      </xdr:nvSpPr>
      <xdr:spPr bwMode="auto">
        <a:xfrm>
          <a:off x="4019550" y="81534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3" name="Line 64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4" name="Line 65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5" name="Line 66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6" name="Line 67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7" name="Line 68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8" name="Line 69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59" name="Line 70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0" name="Line 71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1" name="Line 72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2" name="Line 73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3" name="Line 74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4" name="Line 75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5" name="Line 76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6" name="Line 77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7" name="Line 78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8" name="Line 79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69" name="Line 80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36</xdr:row>
      <xdr:rowOff>0</xdr:rowOff>
    </xdr:from>
    <xdr:to>
      <xdr:col>0</xdr:col>
      <xdr:colOff>2066925</xdr:colOff>
      <xdr:row>36</xdr:row>
      <xdr:rowOff>0</xdr:rowOff>
    </xdr:to>
    <xdr:sp macro="" textlink="">
      <xdr:nvSpPr>
        <xdr:cNvPr id="70" name="Line 81"/>
        <xdr:cNvSpPr>
          <a:spLocks noChangeShapeType="1"/>
        </xdr:cNvSpPr>
      </xdr:nvSpPr>
      <xdr:spPr bwMode="auto">
        <a:xfrm>
          <a:off x="20669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1" name="Line 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2" name="Line 2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3" name="Line 3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4" name="Line 4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5" name="Line 5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6" name="Line 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7" name="Line 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8" name="Line 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79" name="Line 9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0" name="Line 10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1" name="Line 1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2" name="Line 12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3" name="Line 13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4" name="Line 14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5" name="Line 15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6" name="Line 1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7" name="Line 1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88" name="Line 1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89" name="Line 19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90" name="Line 20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91" name="Line 21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92" name="Line 22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93" name="Line 23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94" name="Line 24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95" name="Line 25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96" name="Line 27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97" name="Line 28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98" name="Line 29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99" name="Line 30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0" name="Line 31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1" name="Line 32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102" name="Line 40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29</xdr:row>
      <xdr:rowOff>19050</xdr:rowOff>
    </xdr:from>
    <xdr:to>
      <xdr:col>2</xdr:col>
      <xdr:colOff>400050</xdr:colOff>
      <xdr:row>32</xdr:row>
      <xdr:rowOff>247650</xdr:rowOff>
    </xdr:to>
    <xdr:sp macro="" textlink="">
      <xdr:nvSpPr>
        <xdr:cNvPr id="103" name="Line 41"/>
        <xdr:cNvSpPr>
          <a:spLocks noChangeShapeType="1"/>
        </xdr:cNvSpPr>
      </xdr:nvSpPr>
      <xdr:spPr bwMode="auto">
        <a:xfrm>
          <a:off x="4019550" y="81534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4" name="Line 43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5" name="Line 44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6" name="Line 45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7" name="Line 46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8" name="Line 47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66</xdr:row>
      <xdr:rowOff>0</xdr:rowOff>
    </xdr:from>
    <xdr:to>
      <xdr:col>0</xdr:col>
      <xdr:colOff>2066925</xdr:colOff>
      <xdr:row>66</xdr:row>
      <xdr:rowOff>0</xdr:rowOff>
    </xdr:to>
    <xdr:sp macro="" textlink="">
      <xdr:nvSpPr>
        <xdr:cNvPr id="109" name="Line 48"/>
        <xdr:cNvSpPr>
          <a:spLocks noChangeShapeType="1"/>
        </xdr:cNvSpPr>
      </xdr:nvSpPr>
      <xdr:spPr bwMode="auto">
        <a:xfrm>
          <a:off x="2066925" y="1842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0" name="Line 5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1" name="Line 5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2" name="Line 5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3" name="Line 59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4" name="Line 60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15" name="Line 6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116" name="Line 62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29</xdr:row>
      <xdr:rowOff>19050</xdr:rowOff>
    </xdr:from>
    <xdr:to>
      <xdr:col>2</xdr:col>
      <xdr:colOff>400050</xdr:colOff>
      <xdr:row>32</xdr:row>
      <xdr:rowOff>247650</xdr:rowOff>
    </xdr:to>
    <xdr:sp macro="" textlink="">
      <xdr:nvSpPr>
        <xdr:cNvPr id="117" name="Line 63"/>
        <xdr:cNvSpPr>
          <a:spLocks noChangeShapeType="1"/>
        </xdr:cNvSpPr>
      </xdr:nvSpPr>
      <xdr:spPr bwMode="auto">
        <a:xfrm>
          <a:off x="4019550" y="81534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18" name="Line 64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19" name="Line 65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0" name="Line 66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1" name="Line 67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2" name="Line 68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3" name="Line 69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4" name="Line 70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5" name="Line 71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6" name="Line 72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7" name="Line 73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8" name="Line 74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29" name="Line 75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30" name="Line 76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31" name="Line 77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32" name="Line 78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33" name="Line 79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34" name="Line 80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34</xdr:row>
      <xdr:rowOff>0</xdr:rowOff>
    </xdr:from>
    <xdr:to>
      <xdr:col>0</xdr:col>
      <xdr:colOff>2066925</xdr:colOff>
      <xdr:row>34</xdr:row>
      <xdr:rowOff>0</xdr:rowOff>
    </xdr:to>
    <xdr:sp macro="" textlink="">
      <xdr:nvSpPr>
        <xdr:cNvPr id="135" name="Line 81"/>
        <xdr:cNvSpPr>
          <a:spLocks noChangeShapeType="1"/>
        </xdr:cNvSpPr>
      </xdr:nvSpPr>
      <xdr:spPr bwMode="auto">
        <a:xfrm>
          <a:off x="2066925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36" name="Line 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37" name="Line 2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38" name="Line 3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39" name="Line 4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0" name="Line 5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1" name="Line 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2" name="Line 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3" name="Line 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4" name="Line 9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5" name="Line 10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6" name="Line 1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7" name="Line 12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8" name="Line 13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49" name="Line 14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50" name="Line 15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51" name="Line 1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52" name="Line 1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53" name="Line 1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154" name="Line 19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55" name="Line 20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56" name="Line 21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57" name="Line 22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58" name="Line 23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59" name="Line 24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60" name="Line 25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62</xdr:row>
      <xdr:rowOff>0</xdr:rowOff>
    </xdr:from>
    <xdr:to>
      <xdr:col>0</xdr:col>
      <xdr:colOff>1981200</xdr:colOff>
      <xdr:row>66</xdr:row>
      <xdr:rowOff>0</xdr:rowOff>
    </xdr:to>
    <xdr:sp macro="" textlink="">
      <xdr:nvSpPr>
        <xdr:cNvPr id="161" name="Line 26"/>
        <xdr:cNvSpPr>
          <a:spLocks noChangeShapeType="1"/>
        </xdr:cNvSpPr>
      </xdr:nvSpPr>
      <xdr:spPr bwMode="auto">
        <a:xfrm>
          <a:off x="1981200" y="17335500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62" name="Line 27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63" name="Line 28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64" name="Line 29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65" name="Line 30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66" name="Line 31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67" name="Line 32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95</xdr:row>
      <xdr:rowOff>0</xdr:rowOff>
    </xdr:from>
    <xdr:to>
      <xdr:col>0</xdr:col>
      <xdr:colOff>2066925</xdr:colOff>
      <xdr:row>97</xdr:row>
      <xdr:rowOff>0</xdr:rowOff>
    </xdr:to>
    <xdr:sp macro="" textlink="">
      <xdr:nvSpPr>
        <xdr:cNvPr id="168" name="Line 33"/>
        <xdr:cNvSpPr>
          <a:spLocks noChangeShapeType="1"/>
        </xdr:cNvSpPr>
      </xdr:nvSpPr>
      <xdr:spPr bwMode="auto">
        <a:xfrm>
          <a:off x="2066925" y="265366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95</xdr:row>
      <xdr:rowOff>0</xdr:rowOff>
    </xdr:from>
    <xdr:to>
      <xdr:col>0</xdr:col>
      <xdr:colOff>2066925</xdr:colOff>
      <xdr:row>97</xdr:row>
      <xdr:rowOff>0</xdr:rowOff>
    </xdr:to>
    <xdr:sp macro="" textlink="">
      <xdr:nvSpPr>
        <xdr:cNvPr id="169" name="Line 34"/>
        <xdr:cNvSpPr>
          <a:spLocks noChangeShapeType="1"/>
        </xdr:cNvSpPr>
      </xdr:nvSpPr>
      <xdr:spPr bwMode="auto">
        <a:xfrm>
          <a:off x="2066925" y="265366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98</xdr:row>
      <xdr:rowOff>0</xdr:rowOff>
    </xdr:to>
    <xdr:sp macro="" textlink="">
      <xdr:nvSpPr>
        <xdr:cNvPr id="170" name="Line 35"/>
        <xdr:cNvSpPr>
          <a:spLocks noChangeShapeType="1"/>
        </xdr:cNvSpPr>
      </xdr:nvSpPr>
      <xdr:spPr bwMode="auto">
        <a:xfrm>
          <a:off x="2066925" y="268224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98</xdr:row>
      <xdr:rowOff>0</xdr:rowOff>
    </xdr:to>
    <xdr:sp macro="" textlink="">
      <xdr:nvSpPr>
        <xdr:cNvPr id="171" name="Line 36"/>
        <xdr:cNvSpPr>
          <a:spLocks noChangeShapeType="1"/>
        </xdr:cNvSpPr>
      </xdr:nvSpPr>
      <xdr:spPr bwMode="auto">
        <a:xfrm>
          <a:off x="2066925" y="268224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172" name="Line 37"/>
        <xdr:cNvSpPr>
          <a:spLocks noChangeShapeType="1"/>
        </xdr:cNvSpPr>
      </xdr:nvSpPr>
      <xdr:spPr bwMode="auto">
        <a:xfrm>
          <a:off x="2066925" y="268224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173" name="Line 38"/>
        <xdr:cNvSpPr>
          <a:spLocks noChangeShapeType="1"/>
        </xdr:cNvSpPr>
      </xdr:nvSpPr>
      <xdr:spPr bwMode="auto">
        <a:xfrm>
          <a:off x="2066925" y="268224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62</xdr:row>
      <xdr:rowOff>19050</xdr:rowOff>
    </xdr:from>
    <xdr:to>
      <xdr:col>2</xdr:col>
      <xdr:colOff>400050</xdr:colOff>
      <xdr:row>65</xdr:row>
      <xdr:rowOff>247650</xdr:rowOff>
    </xdr:to>
    <xdr:sp macro="" textlink="">
      <xdr:nvSpPr>
        <xdr:cNvPr id="174" name="Line 39"/>
        <xdr:cNvSpPr>
          <a:spLocks noChangeShapeType="1"/>
        </xdr:cNvSpPr>
      </xdr:nvSpPr>
      <xdr:spPr bwMode="auto">
        <a:xfrm>
          <a:off x="4019550" y="17354550"/>
          <a:ext cx="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175" name="Line 40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29</xdr:row>
      <xdr:rowOff>19050</xdr:rowOff>
    </xdr:from>
    <xdr:to>
      <xdr:col>2</xdr:col>
      <xdr:colOff>400050</xdr:colOff>
      <xdr:row>32</xdr:row>
      <xdr:rowOff>247650</xdr:rowOff>
    </xdr:to>
    <xdr:sp macro="" textlink="">
      <xdr:nvSpPr>
        <xdr:cNvPr id="176" name="Line 41"/>
        <xdr:cNvSpPr>
          <a:spLocks noChangeShapeType="1"/>
        </xdr:cNvSpPr>
      </xdr:nvSpPr>
      <xdr:spPr bwMode="auto">
        <a:xfrm>
          <a:off x="4019550" y="81534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95</xdr:row>
      <xdr:rowOff>19050</xdr:rowOff>
    </xdr:from>
    <xdr:to>
      <xdr:col>2</xdr:col>
      <xdr:colOff>504825</xdr:colOff>
      <xdr:row>98</xdr:row>
      <xdr:rowOff>247650</xdr:rowOff>
    </xdr:to>
    <xdr:sp macro="" textlink="">
      <xdr:nvSpPr>
        <xdr:cNvPr id="177" name="Line 42"/>
        <xdr:cNvSpPr>
          <a:spLocks noChangeShapeType="1"/>
        </xdr:cNvSpPr>
      </xdr:nvSpPr>
      <xdr:spPr bwMode="auto">
        <a:xfrm>
          <a:off x="4124325" y="265557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78" name="Line 43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79" name="Line 44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80" name="Line 45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81" name="Line 46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82" name="Line 47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68</xdr:row>
      <xdr:rowOff>0</xdr:rowOff>
    </xdr:from>
    <xdr:to>
      <xdr:col>0</xdr:col>
      <xdr:colOff>2066925</xdr:colOff>
      <xdr:row>68</xdr:row>
      <xdr:rowOff>0</xdr:rowOff>
    </xdr:to>
    <xdr:sp macro="" textlink="">
      <xdr:nvSpPr>
        <xdr:cNvPr id="183" name="Line 48"/>
        <xdr:cNvSpPr>
          <a:spLocks noChangeShapeType="1"/>
        </xdr:cNvSpPr>
      </xdr:nvSpPr>
      <xdr:spPr bwMode="auto">
        <a:xfrm>
          <a:off x="2066925" y="18992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95</xdr:row>
      <xdr:rowOff>0</xdr:rowOff>
    </xdr:from>
    <xdr:to>
      <xdr:col>0</xdr:col>
      <xdr:colOff>2066925</xdr:colOff>
      <xdr:row>97</xdr:row>
      <xdr:rowOff>0</xdr:rowOff>
    </xdr:to>
    <xdr:sp macro="" textlink="">
      <xdr:nvSpPr>
        <xdr:cNvPr id="184" name="Line 49"/>
        <xdr:cNvSpPr>
          <a:spLocks noChangeShapeType="1"/>
        </xdr:cNvSpPr>
      </xdr:nvSpPr>
      <xdr:spPr bwMode="auto">
        <a:xfrm>
          <a:off x="2066925" y="265366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95</xdr:row>
      <xdr:rowOff>0</xdr:rowOff>
    </xdr:from>
    <xdr:to>
      <xdr:col>0</xdr:col>
      <xdr:colOff>2066925</xdr:colOff>
      <xdr:row>97</xdr:row>
      <xdr:rowOff>0</xdr:rowOff>
    </xdr:to>
    <xdr:sp macro="" textlink="">
      <xdr:nvSpPr>
        <xdr:cNvPr id="185" name="Line 50"/>
        <xdr:cNvSpPr>
          <a:spLocks noChangeShapeType="1"/>
        </xdr:cNvSpPr>
      </xdr:nvSpPr>
      <xdr:spPr bwMode="auto">
        <a:xfrm>
          <a:off x="2066925" y="265366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98</xdr:row>
      <xdr:rowOff>0</xdr:rowOff>
    </xdr:to>
    <xdr:sp macro="" textlink="">
      <xdr:nvSpPr>
        <xdr:cNvPr id="186" name="Line 51"/>
        <xdr:cNvSpPr>
          <a:spLocks noChangeShapeType="1"/>
        </xdr:cNvSpPr>
      </xdr:nvSpPr>
      <xdr:spPr bwMode="auto">
        <a:xfrm>
          <a:off x="2066925" y="268224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98</xdr:row>
      <xdr:rowOff>0</xdr:rowOff>
    </xdr:to>
    <xdr:sp macro="" textlink="">
      <xdr:nvSpPr>
        <xdr:cNvPr id="187" name="Line 52"/>
        <xdr:cNvSpPr>
          <a:spLocks noChangeShapeType="1"/>
        </xdr:cNvSpPr>
      </xdr:nvSpPr>
      <xdr:spPr bwMode="auto">
        <a:xfrm>
          <a:off x="2066925" y="268224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188" name="Line 53"/>
        <xdr:cNvSpPr>
          <a:spLocks noChangeShapeType="1"/>
        </xdr:cNvSpPr>
      </xdr:nvSpPr>
      <xdr:spPr bwMode="auto">
        <a:xfrm>
          <a:off x="2066925" y="268224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96</xdr:row>
      <xdr:rowOff>0</xdr:rowOff>
    </xdr:from>
    <xdr:to>
      <xdr:col>0</xdr:col>
      <xdr:colOff>2066925</xdr:colOff>
      <xdr:row>99</xdr:row>
      <xdr:rowOff>0</xdr:rowOff>
    </xdr:to>
    <xdr:sp macro="" textlink="">
      <xdr:nvSpPr>
        <xdr:cNvPr id="189" name="Line 54"/>
        <xdr:cNvSpPr>
          <a:spLocks noChangeShapeType="1"/>
        </xdr:cNvSpPr>
      </xdr:nvSpPr>
      <xdr:spPr bwMode="auto">
        <a:xfrm>
          <a:off x="2066925" y="268224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95</xdr:row>
      <xdr:rowOff>19050</xdr:rowOff>
    </xdr:from>
    <xdr:to>
      <xdr:col>2</xdr:col>
      <xdr:colOff>504825</xdr:colOff>
      <xdr:row>98</xdr:row>
      <xdr:rowOff>247650</xdr:rowOff>
    </xdr:to>
    <xdr:sp macro="" textlink="">
      <xdr:nvSpPr>
        <xdr:cNvPr id="190" name="Line 55"/>
        <xdr:cNvSpPr>
          <a:spLocks noChangeShapeType="1"/>
        </xdr:cNvSpPr>
      </xdr:nvSpPr>
      <xdr:spPr bwMode="auto">
        <a:xfrm>
          <a:off x="4124325" y="265557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1" name="Line 56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2" name="Line 57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3" name="Line 58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4" name="Line 59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5" name="Line 60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2</xdr:row>
      <xdr:rowOff>0</xdr:rowOff>
    </xdr:from>
    <xdr:to>
      <xdr:col>0</xdr:col>
      <xdr:colOff>2066925</xdr:colOff>
      <xdr:row>2</xdr:row>
      <xdr:rowOff>0</xdr:rowOff>
    </xdr:to>
    <xdr:sp macro="" textlink="">
      <xdr:nvSpPr>
        <xdr:cNvPr id="196" name="Line 61"/>
        <xdr:cNvSpPr>
          <a:spLocks noChangeShapeType="1"/>
        </xdr:cNvSpPr>
      </xdr:nvSpPr>
      <xdr:spPr bwMode="auto">
        <a:xfrm>
          <a:off x="20669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29</xdr:row>
      <xdr:rowOff>0</xdr:rowOff>
    </xdr:from>
    <xdr:to>
      <xdr:col>0</xdr:col>
      <xdr:colOff>1981200</xdr:colOff>
      <xdr:row>33</xdr:row>
      <xdr:rowOff>0</xdr:rowOff>
    </xdr:to>
    <xdr:sp macro="" textlink="">
      <xdr:nvSpPr>
        <xdr:cNvPr id="197" name="Line 62"/>
        <xdr:cNvSpPr>
          <a:spLocks noChangeShapeType="1"/>
        </xdr:cNvSpPr>
      </xdr:nvSpPr>
      <xdr:spPr bwMode="auto">
        <a:xfrm>
          <a:off x="1981200" y="813435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29</xdr:row>
      <xdr:rowOff>19050</xdr:rowOff>
    </xdr:from>
    <xdr:to>
      <xdr:col>2</xdr:col>
      <xdr:colOff>400050</xdr:colOff>
      <xdr:row>32</xdr:row>
      <xdr:rowOff>247650</xdr:rowOff>
    </xdr:to>
    <xdr:sp macro="" textlink="">
      <xdr:nvSpPr>
        <xdr:cNvPr id="198" name="Line 63"/>
        <xdr:cNvSpPr>
          <a:spLocks noChangeShapeType="1"/>
        </xdr:cNvSpPr>
      </xdr:nvSpPr>
      <xdr:spPr bwMode="auto">
        <a:xfrm>
          <a:off x="4019550" y="8153400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199" name="Line 64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0" name="Line 65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1" name="Line 66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2" name="Line 67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3" name="Line 68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4" name="Line 69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5" name="Line 70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6" name="Line 71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7" name="Line 72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8" name="Line 73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09" name="Line 74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0" name="Line 75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1" name="Line 76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2" name="Line 77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3" name="Line 78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4" name="Line 79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5" name="Line 80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2066925</xdr:colOff>
      <xdr:row>35</xdr:row>
      <xdr:rowOff>0</xdr:rowOff>
    </xdr:from>
    <xdr:to>
      <xdr:col>0</xdr:col>
      <xdr:colOff>2066925</xdr:colOff>
      <xdr:row>35</xdr:row>
      <xdr:rowOff>0</xdr:rowOff>
    </xdr:to>
    <xdr:sp macro="" textlink="">
      <xdr:nvSpPr>
        <xdr:cNvPr id="216" name="Line 81"/>
        <xdr:cNvSpPr>
          <a:spLocks noChangeShapeType="1"/>
        </xdr:cNvSpPr>
      </xdr:nvSpPr>
      <xdr:spPr bwMode="auto">
        <a:xfrm>
          <a:off x="2066925" y="9829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62</xdr:row>
      <xdr:rowOff>0</xdr:rowOff>
    </xdr:from>
    <xdr:to>
      <xdr:col>0</xdr:col>
      <xdr:colOff>1981200</xdr:colOff>
      <xdr:row>66</xdr:row>
      <xdr:rowOff>0</xdr:rowOff>
    </xdr:to>
    <xdr:sp macro="" textlink="">
      <xdr:nvSpPr>
        <xdr:cNvPr id="217" name="Line 82"/>
        <xdr:cNvSpPr>
          <a:spLocks noChangeShapeType="1"/>
        </xdr:cNvSpPr>
      </xdr:nvSpPr>
      <xdr:spPr bwMode="auto">
        <a:xfrm>
          <a:off x="1981200" y="17335500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62</xdr:row>
      <xdr:rowOff>19050</xdr:rowOff>
    </xdr:from>
    <xdr:to>
      <xdr:col>2</xdr:col>
      <xdr:colOff>400050</xdr:colOff>
      <xdr:row>65</xdr:row>
      <xdr:rowOff>247650</xdr:rowOff>
    </xdr:to>
    <xdr:sp macro="" textlink="">
      <xdr:nvSpPr>
        <xdr:cNvPr id="218" name="Line 84"/>
        <xdr:cNvSpPr>
          <a:spLocks noChangeShapeType="1"/>
        </xdr:cNvSpPr>
      </xdr:nvSpPr>
      <xdr:spPr bwMode="auto">
        <a:xfrm>
          <a:off x="4019550" y="17354550"/>
          <a:ext cx="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1866900</xdr:colOff>
      <xdr:row>126</xdr:row>
      <xdr:rowOff>28575</xdr:rowOff>
    </xdr:from>
    <xdr:to>
      <xdr:col>0</xdr:col>
      <xdr:colOff>1866900</xdr:colOff>
      <xdr:row>130</xdr:row>
      <xdr:rowOff>19050</xdr:rowOff>
    </xdr:to>
    <xdr:sp macro="" textlink="">
      <xdr:nvSpPr>
        <xdr:cNvPr id="219" name="Line 85"/>
        <xdr:cNvSpPr>
          <a:spLocks noChangeShapeType="1"/>
        </xdr:cNvSpPr>
      </xdr:nvSpPr>
      <xdr:spPr bwMode="auto">
        <a:xfrm>
          <a:off x="1866900" y="354901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676275</xdr:colOff>
      <xdr:row>125</xdr:row>
      <xdr:rowOff>285750</xdr:rowOff>
    </xdr:from>
    <xdr:to>
      <xdr:col>2</xdr:col>
      <xdr:colOff>676275</xdr:colOff>
      <xdr:row>129</xdr:row>
      <xdr:rowOff>257175</xdr:rowOff>
    </xdr:to>
    <xdr:sp macro="" textlink="">
      <xdr:nvSpPr>
        <xdr:cNvPr id="220" name="Line 86"/>
        <xdr:cNvSpPr>
          <a:spLocks noChangeShapeType="1"/>
        </xdr:cNvSpPr>
      </xdr:nvSpPr>
      <xdr:spPr bwMode="auto">
        <a:xfrm>
          <a:off x="4295775" y="354520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1847850</xdr:colOff>
      <xdr:row>158</xdr:row>
      <xdr:rowOff>9525</xdr:rowOff>
    </xdr:from>
    <xdr:to>
      <xdr:col>0</xdr:col>
      <xdr:colOff>1847850</xdr:colOff>
      <xdr:row>162</xdr:row>
      <xdr:rowOff>0</xdr:rowOff>
    </xdr:to>
    <xdr:sp macro="" textlink="">
      <xdr:nvSpPr>
        <xdr:cNvPr id="221" name="Line 302"/>
        <xdr:cNvSpPr>
          <a:spLocks noChangeShapeType="1"/>
        </xdr:cNvSpPr>
      </xdr:nvSpPr>
      <xdr:spPr bwMode="auto">
        <a:xfrm>
          <a:off x="1847850" y="4457700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158</xdr:row>
      <xdr:rowOff>9525</xdr:rowOff>
    </xdr:from>
    <xdr:to>
      <xdr:col>2</xdr:col>
      <xdr:colOff>685800</xdr:colOff>
      <xdr:row>162</xdr:row>
      <xdr:rowOff>0</xdr:rowOff>
    </xdr:to>
    <xdr:sp macro="" textlink="">
      <xdr:nvSpPr>
        <xdr:cNvPr id="222" name="Line 303"/>
        <xdr:cNvSpPr>
          <a:spLocks noChangeShapeType="1"/>
        </xdr:cNvSpPr>
      </xdr:nvSpPr>
      <xdr:spPr bwMode="auto">
        <a:xfrm>
          <a:off x="4305300" y="4457700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1847850</xdr:colOff>
      <xdr:row>191</xdr:row>
      <xdr:rowOff>9525</xdr:rowOff>
    </xdr:from>
    <xdr:to>
      <xdr:col>0</xdr:col>
      <xdr:colOff>1847850</xdr:colOff>
      <xdr:row>195</xdr:row>
      <xdr:rowOff>0</xdr:rowOff>
    </xdr:to>
    <xdr:sp macro="" textlink="">
      <xdr:nvSpPr>
        <xdr:cNvPr id="223" name="Line 308"/>
        <xdr:cNvSpPr>
          <a:spLocks noChangeShapeType="1"/>
        </xdr:cNvSpPr>
      </xdr:nvSpPr>
      <xdr:spPr bwMode="auto">
        <a:xfrm>
          <a:off x="184785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191</xdr:row>
      <xdr:rowOff>9525</xdr:rowOff>
    </xdr:from>
    <xdr:to>
      <xdr:col>2</xdr:col>
      <xdr:colOff>685800</xdr:colOff>
      <xdr:row>195</xdr:row>
      <xdr:rowOff>0</xdr:rowOff>
    </xdr:to>
    <xdr:sp macro="" textlink="">
      <xdr:nvSpPr>
        <xdr:cNvPr id="224" name="Line 309"/>
        <xdr:cNvSpPr>
          <a:spLocks noChangeShapeType="1"/>
        </xdr:cNvSpPr>
      </xdr:nvSpPr>
      <xdr:spPr bwMode="auto">
        <a:xfrm>
          <a:off x="430530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1847850</xdr:colOff>
      <xdr:row>191</xdr:row>
      <xdr:rowOff>9525</xdr:rowOff>
    </xdr:from>
    <xdr:to>
      <xdr:col>0</xdr:col>
      <xdr:colOff>1847850</xdr:colOff>
      <xdr:row>195</xdr:row>
      <xdr:rowOff>0</xdr:rowOff>
    </xdr:to>
    <xdr:sp macro="" textlink="">
      <xdr:nvSpPr>
        <xdr:cNvPr id="225" name="Line 310"/>
        <xdr:cNvSpPr>
          <a:spLocks noChangeShapeType="1"/>
        </xdr:cNvSpPr>
      </xdr:nvSpPr>
      <xdr:spPr bwMode="auto">
        <a:xfrm>
          <a:off x="184785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191</xdr:row>
      <xdr:rowOff>9525</xdr:rowOff>
    </xdr:from>
    <xdr:to>
      <xdr:col>2</xdr:col>
      <xdr:colOff>685800</xdr:colOff>
      <xdr:row>195</xdr:row>
      <xdr:rowOff>0</xdr:rowOff>
    </xdr:to>
    <xdr:sp macro="" textlink="">
      <xdr:nvSpPr>
        <xdr:cNvPr id="226" name="Line 311"/>
        <xdr:cNvSpPr>
          <a:spLocks noChangeShapeType="1"/>
        </xdr:cNvSpPr>
      </xdr:nvSpPr>
      <xdr:spPr bwMode="auto">
        <a:xfrm>
          <a:off x="430530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1847850</xdr:colOff>
      <xdr:row>191</xdr:row>
      <xdr:rowOff>9525</xdr:rowOff>
    </xdr:from>
    <xdr:to>
      <xdr:col>0</xdr:col>
      <xdr:colOff>1847850</xdr:colOff>
      <xdr:row>195</xdr:row>
      <xdr:rowOff>0</xdr:rowOff>
    </xdr:to>
    <xdr:sp macro="" textlink="">
      <xdr:nvSpPr>
        <xdr:cNvPr id="227" name="Line 312"/>
        <xdr:cNvSpPr>
          <a:spLocks noChangeShapeType="1"/>
        </xdr:cNvSpPr>
      </xdr:nvSpPr>
      <xdr:spPr bwMode="auto">
        <a:xfrm>
          <a:off x="184785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191</xdr:row>
      <xdr:rowOff>9525</xdr:rowOff>
    </xdr:from>
    <xdr:to>
      <xdr:col>2</xdr:col>
      <xdr:colOff>685800</xdr:colOff>
      <xdr:row>195</xdr:row>
      <xdr:rowOff>0</xdr:rowOff>
    </xdr:to>
    <xdr:sp macro="" textlink="">
      <xdr:nvSpPr>
        <xdr:cNvPr id="228" name="Line 313"/>
        <xdr:cNvSpPr>
          <a:spLocks noChangeShapeType="1"/>
        </xdr:cNvSpPr>
      </xdr:nvSpPr>
      <xdr:spPr bwMode="auto">
        <a:xfrm>
          <a:off x="430530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1847850</xdr:colOff>
      <xdr:row>191</xdr:row>
      <xdr:rowOff>9525</xdr:rowOff>
    </xdr:from>
    <xdr:to>
      <xdr:col>0</xdr:col>
      <xdr:colOff>1847850</xdr:colOff>
      <xdr:row>195</xdr:row>
      <xdr:rowOff>0</xdr:rowOff>
    </xdr:to>
    <xdr:sp macro="" textlink="">
      <xdr:nvSpPr>
        <xdr:cNvPr id="229" name="Line 314"/>
        <xdr:cNvSpPr>
          <a:spLocks noChangeShapeType="1"/>
        </xdr:cNvSpPr>
      </xdr:nvSpPr>
      <xdr:spPr bwMode="auto">
        <a:xfrm>
          <a:off x="184785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191</xdr:row>
      <xdr:rowOff>9525</xdr:rowOff>
    </xdr:from>
    <xdr:to>
      <xdr:col>2</xdr:col>
      <xdr:colOff>685800</xdr:colOff>
      <xdr:row>195</xdr:row>
      <xdr:rowOff>0</xdr:rowOff>
    </xdr:to>
    <xdr:sp macro="" textlink="">
      <xdr:nvSpPr>
        <xdr:cNvPr id="230" name="Line 315"/>
        <xdr:cNvSpPr>
          <a:spLocks noChangeShapeType="1"/>
        </xdr:cNvSpPr>
      </xdr:nvSpPr>
      <xdr:spPr bwMode="auto">
        <a:xfrm>
          <a:off x="4305300" y="5396865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1847850</xdr:colOff>
      <xdr:row>222</xdr:row>
      <xdr:rowOff>9525</xdr:rowOff>
    </xdr:from>
    <xdr:to>
      <xdr:col>0</xdr:col>
      <xdr:colOff>1847850</xdr:colOff>
      <xdr:row>226</xdr:row>
      <xdr:rowOff>0</xdr:rowOff>
    </xdr:to>
    <xdr:sp macro="" textlink="">
      <xdr:nvSpPr>
        <xdr:cNvPr id="231" name="Line 316"/>
        <xdr:cNvSpPr>
          <a:spLocks noChangeShapeType="1"/>
        </xdr:cNvSpPr>
      </xdr:nvSpPr>
      <xdr:spPr bwMode="auto">
        <a:xfrm>
          <a:off x="1847850" y="6289357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222</xdr:row>
      <xdr:rowOff>9525</xdr:rowOff>
    </xdr:from>
    <xdr:to>
      <xdr:col>2</xdr:col>
      <xdr:colOff>685800</xdr:colOff>
      <xdr:row>226</xdr:row>
      <xdr:rowOff>0</xdr:rowOff>
    </xdr:to>
    <xdr:sp macro="" textlink="">
      <xdr:nvSpPr>
        <xdr:cNvPr id="232" name="Line 317"/>
        <xdr:cNvSpPr>
          <a:spLocks noChangeShapeType="1"/>
        </xdr:cNvSpPr>
      </xdr:nvSpPr>
      <xdr:spPr bwMode="auto">
        <a:xfrm>
          <a:off x="4305300" y="6289357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222</xdr:row>
      <xdr:rowOff>9525</xdr:rowOff>
    </xdr:from>
    <xdr:to>
      <xdr:col>2</xdr:col>
      <xdr:colOff>685800</xdr:colOff>
      <xdr:row>226</xdr:row>
      <xdr:rowOff>0</xdr:rowOff>
    </xdr:to>
    <xdr:sp macro="" textlink="">
      <xdr:nvSpPr>
        <xdr:cNvPr id="233" name="Line 319"/>
        <xdr:cNvSpPr>
          <a:spLocks noChangeShapeType="1"/>
        </xdr:cNvSpPr>
      </xdr:nvSpPr>
      <xdr:spPr bwMode="auto">
        <a:xfrm>
          <a:off x="4305300" y="6289357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222</xdr:row>
      <xdr:rowOff>9525</xdr:rowOff>
    </xdr:from>
    <xdr:to>
      <xdr:col>2</xdr:col>
      <xdr:colOff>685800</xdr:colOff>
      <xdr:row>226</xdr:row>
      <xdr:rowOff>0</xdr:rowOff>
    </xdr:to>
    <xdr:sp macro="" textlink="">
      <xdr:nvSpPr>
        <xdr:cNvPr id="234" name="Line 321"/>
        <xdr:cNvSpPr>
          <a:spLocks noChangeShapeType="1"/>
        </xdr:cNvSpPr>
      </xdr:nvSpPr>
      <xdr:spPr bwMode="auto">
        <a:xfrm>
          <a:off x="4305300" y="6289357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28</xdr:row>
      <xdr:rowOff>9525</xdr:rowOff>
    </xdr:from>
    <xdr:to>
      <xdr:col>2</xdr:col>
      <xdr:colOff>542925</xdr:colOff>
      <xdr:row>33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038475" y="17030700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P12" sqref="P12"/>
    </sheetView>
  </sheetViews>
  <sheetFormatPr defaultRowHeight="22.5"/>
  <cols>
    <col min="1" max="1" width="10.75" style="1" customWidth="1"/>
    <col min="2" max="2" width="15.125" style="1" customWidth="1"/>
    <col min="3" max="3" width="9.5" style="1" customWidth="1"/>
    <col min="4" max="4" width="10.875" style="1" customWidth="1"/>
    <col min="5" max="5" width="11.125" style="1" customWidth="1"/>
    <col min="6" max="6" width="9.375" style="1" customWidth="1"/>
    <col min="7" max="7" width="9.75" style="1" customWidth="1"/>
    <col min="8" max="8" width="9.875" style="1" customWidth="1"/>
    <col min="9" max="9" width="9.5" style="1" customWidth="1"/>
    <col min="10" max="10" width="9" style="1"/>
    <col min="11" max="11" width="10.125" style="1" customWidth="1"/>
    <col min="12" max="16384" width="9" style="1"/>
  </cols>
  <sheetData>
    <row r="1" spans="1:11" ht="23.25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30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23.25">
      <c r="A3" s="2"/>
      <c r="B3" s="3"/>
      <c r="C3" s="1" t="s">
        <v>2</v>
      </c>
      <c r="D3" s="4" t="s">
        <v>3</v>
      </c>
      <c r="E3" s="210" t="s">
        <v>4</v>
      </c>
      <c r="F3" s="211"/>
      <c r="G3" s="211"/>
      <c r="H3" s="211"/>
      <c r="I3" s="211"/>
      <c r="J3" s="210" t="s">
        <v>5</v>
      </c>
      <c r="K3" s="211"/>
    </row>
    <row r="4" spans="1:11" ht="23.25">
      <c r="A4" s="2" t="s">
        <v>6</v>
      </c>
      <c r="B4" s="5" t="s">
        <v>7</v>
      </c>
      <c r="C4" s="1" t="s">
        <v>8</v>
      </c>
      <c r="D4" s="6" t="s">
        <v>9</v>
      </c>
      <c r="E4" s="6" t="s">
        <v>10</v>
      </c>
      <c r="F4" s="7" t="s">
        <v>11</v>
      </c>
      <c r="G4" s="7" t="s">
        <v>11</v>
      </c>
      <c r="H4" s="7" t="s">
        <v>12</v>
      </c>
      <c r="I4" s="8" t="s">
        <v>13</v>
      </c>
      <c r="J4" s="210" t="s">
        <v>14</v>
      </c>
      <c r="K4" s="211"/>
    </row>
    <row r="5" spans="1:11" ht="23.25">
      <c r="A5" s="9"/>
      <c r="B5" s="10"/>
      <c r="C5" s="11" t="s">
        <v>15</v>
      </c>
      <c r="D5" s="12" t="s">
        <v>16</v>
      </c>
      <c r="E5" s="13"/>
      <c r="F5" s="14" t="s">
        <v>17</v>
      </c>
      <c r="G5" s="14" t="s">
        <v>18</v>
      </c>
      <c r="H5" s="14" t="s">
        <v>19</v>
      </c>
      <c r="I5" s="14" t="s">
        <v>20</v>
      </c>
      <c r="J5" s="15" t="s">
        <v>21</v>
      </c>
      <c r="K5" s="16" t="s">
        <v>16</v>
      </c>
    </row>
    <row r="6" spans="1:11">
      <c r="A6" s="17">
        <v>20760</v>
      </c>
      <c r="B6" s="18" t="s">
        <v>22</v>
      </c>
      <c r="C6" s="19" t="s">
        <v>23</v>
      </c>
      <c r="D6" s="20">
        <v>0</v>
      </c>
      <c r="E6" s="21">
        <v>121.93</v>
      </c>
      <c r="F6" s="22">
        <v>14.05</v>
      </c>
      <c r="G6" s="23">
        <v>16.86</v>
      </c>
      <c r="H6" s="21">
        <v>128.16</v>
      </c>
      <c r="I6" s="20"/>
      <c r="J6" s="24" t="s">
        <v>24</v>
      </c>
      <c r="K6" s="20">
        <f>E6+F6+G6+H6</f>
        <v>281</v>
      </c>
    </row>
    <row r="7" spans="1:11">
      <c r="A7" s="25">
        <v>20763</v>
      </c>
      <c r="B7" s="26" t="s">
        <v>22</v>
      </c>
      <c r="C7" s="27" t="s">
        <v>25</v>
      </c>
      <c r="D7" s="28">
        <v>0</v>
      </c>
      <c r="E7" s="29">
        <v>718.23</v>
      </c>
      <c r="F7" s="30">
        <v>69.75</v>
      </c>
      <c r="G7" s="31">
        <v>83.7</v>
      </c>
      <c r="H7" s="29">
        <v>523.32000000000005</v>
      </c>
      <c r="I7" s="28"/>
      <c r="J7" s="32" t="s">
        <v>24</v>
      </c>
      <c r="K7" s="33">
        <f>E7+F7+G7+H7</f>
        <v>1395</v>
      </c>
    </row>
    <row r="8" spans="1:11">
      <c r="A8" s="25"/>
      <c r="B8" s="26" t="s">
        <v>26</v>
      </c>
      <c r="C8" s="27"/>
      <c r="D8" s="28">
        <v>1594</v>
      </c>
      <c r="E8" s="29"/>
      <c r="F8" s="30"/>
      <c r="G8" s="31"/>
      <c r="H8" s="29"/>
      <c r="I8" s="28"/>
      <c r="J8" s="34" t="s">
        <v>27</v>
      </c>
      <c r="K8" s="35">
        <v>1594</v>
      </c>
    </row>
    <row r="9" spans="1:11">
      <c r="A9" s="25">
        <v>20764</v>
      </c>
      <c r="B9" s="36" t="s">
        <v>22</v>
      </c>
      <c r="C9" s="27" t="s">
        <v>28</v>
      </c>
      <c r="D9" s="28"/>
      <c r="E9" s="29">
        <v>28.48</v>
      </c>
      <c r="F9" s="30">
        <v>2.65</v>
      </c>
      <c r="G9" s="31">
        <v>3.18</v>
      </c>
      <c r="H9" s="29">
        <v>18.690000000000001</v>
      </c>
      <c r="I9" s="28"/>
      <c r="J9" s="37" t="s">
        <v>24</v>
      </c>
      <c r="K9" s="28">
        <f t="shared" ref="K9:K14" si="0">E9+F9+G9+H9</f>
        <v>53</v>
      </c>
    </row>
    <row r="10" spans="1:11">
      <c r="A10" s="25">
        <v>20765</v>
      </c>
      <c r="B10" s="36" t="s">
        <v>22</v>
      </c>
      <c r="C10" s="27" t="s">
        <v>29</v>
      </c>
      <c r="D10" s="28">
        <v>0</v>
      </c>
      <c r="E10" s="29">
        <v>251.87</v>
      </c>
      <c r="F10" s="30">
        <v>26.7</v>
      </c>
      <c r="G10" s="31">
        <v>32.04</v>
      </c>
      <c r="H10" s="29">
        <v>223.39</v>
      </c>
      <c r="I10" s="28"/>
      <c r="J10" s="37" t="s">
        <v>24</v>
      </c>
      <c r="K10" s="28">
        <f t="shared" si="0"/>
        <v>534</v>
      </c>
    </row>
    <row r="11" spans="1:11">
      <c r="A11" s="25">
        <v>20766</v>
      </c>
      <c r="B11" s="36" t="s">
        <v>22</v>
      </c>
      <c r="C11" s="27" t="s">
        <v>30</v>
      </c>
      <c r="D11" s="28"/>
      <c r="E11" s="29">
        <v>348.88</v>
      </c>
      <c r="F11" s="30">
        <v>19.600000000000001</v>
      </c>
      <c r="G11" s="31">
        <v>23.52</v>
      </c>
      <c r="H11" s="29">
        <v>0</v>
      </c>
      <c r="I11" s="28"/>
      <c r="J11" s="37" t="s">
        <v>24</v>
      </c>
      <c r="K11" s="28">
        <f t="shared" si="0"/>
        <v>392</v>
      </c>
    </row>
    <row r="12" spans="1:11">
      <c r="A12" s="25">
        <v>20767</v>
      </c>
      <c r="B12" s="36" t="s">
        <v>22</v>
      </c>
      <c r="C12" s="27" t="s">
        <v>31</v>
      </c>
      <c r="D12" s="28"/>
      <c r="E12" s="29">
        <v>1019.94</v>
      </c>
      <c r="F12" s="30">
        <v>106.2</v>
      </c>
      <c r="G12" s="31">
        <v>127.44</v>
      </c>
      <c r="H12" s="29">
        <v>870.42</v>
      </c>
      <c r="I12" s="28"/>
      <c r="J12" s="37" t="s">
        <v>24</v>
      </c>
      <c r="K12" s="28">
        <f t="shared" si="0"/>
        <v>2124</v>
      </c>
    </row>
    <row r="13" spans="1:11">
      <c r="A13" s="25">
        <v>20770</v>
      </c>
      <c r="B13" s="36" t="s">
        <v>22</v>
      </c>
      <c r="C13" s="27" t="s">
        <v>32</v>
      </c>
      <c r="D13" s="28"/>
      <c r="E13" s="29">
        <v>169.1</v>
      </c>
      <c r="F13" s="30">
        <v>18.399999999999999</v>
      </c>
      <c r="G13" s="31">
        <v>22.08</v>
      </c>
      <c r="H13" s="29">
        <v>158.41999999999999</v>
      </c>
      <c r="I13" s="28"/>
      <c r="J13" s="37" t="s">
        <v>24</v>
      </c>
      <c r="K13" s="28">
        <f t="shared" si="0"/>
        <v>368</v>
      </c>
    </row>
    <row r="14" spans="1:11">
      <c r="A14" s="25">
        <v>20771</v>
      </c>
      <c r="B14" s="36" t="s">
        <v>22</v>
      </c>
      <c r="C14" s="27" t="s">
        <v>33</v>
      </c>
      <c r="D14" s="28"/>
      <c r="E14" s="29">
        <v>161.09</v>
      </c>
      <c r="F14" s="30">
        <v>15</v>
      </c>
      <c r="G14" s="31">
        <v>18</v>
      </c>
      <c r="H14" s="29">
        <v>105.91</v>
      </c>
      <c r="I14" s="28"/>
      <c r="J14" s="37" t="s">
        <v>24</v>
      </c>
      <c r="K14" s="28">
        <f t="shared" si="0"/>
        <v>300</v>
      </c>
    </row>
    <row r="15" spans="1:11">
      <c r="A15" s="38"/>
      <c r="B15" s="36" t="s">
        <v>34</v>
      </c>
      <c r="C15" s="27"/>
      <c r="D15" s="28">
        <v>45</v>
      </c>
      <c r="E15" s="29">
        <v>45</v>
      </c>
      <c r="F15" s="30">
        <v>0</v>
      </c>
      <c r="G15" s="31">
        <v>0</v>
      </c>
      <c r="H15" s="29">
        <v>0</v>
      </c>
      <c r="I15" s="28">
        <v>0</v>
      </c>
      <c r="J15" s="37"/>
      <c r="K15" s="28">
        <v>0</v>
      </c>
    </row>
    <row r="16" spans="1:11">
      <c r="A16" s="39"/>
      <c r="B16" s="36" t="s">
        <v>35</v>
      </c>
      <c r="C16" s="27"/>
      <c r="D16" s="28">
        <v>15662.82</v>
      </c>
      <c r="E16" s="29">
        <v>15662.82</v>
      </c>
      <c r="F16" s="30"/>
      <c r="G16" s="31"/>
      <c r="H16" s="29"/>
      <c r="I16" s="28"/>
      <c r="J16" s="40"/>
      <c r="K16" s="41">
        <v>0</v>
      </c>
    </row>
    <row r="17" spans="1:11">
      <c r="A17" s="39" t="s">
        <v>36</v>
      </c>
      <c r="B17" s="36" t="s">
        <v>22</v>
      </c>
      <c r="C17" s="27" t="s">
        <v>37</v>
      </c>
      <c r="D17" s="28"/>
      <c r="E17" s="29">
        <v>656.82</v>
      </c>
      <c r="F17" s="30">
        <v>68.400000000000006</v>
      </c>
      <c r="G17" s="31">
        <v>82.08</v>
      </c>
      <c r="H17" s="29">
        <v>560.70000000000005</v>
      </c>
      <c r="I17" s="28"/>
      <c r="J17" s="37" t="s">
        <v>24</v>
      </c>
      <c r="K17" s="28">
        <f>E17+F17+G17+H17</f>
        <v>1368</v>
      </c>
    </row>
    <row r="18" spans="1:11">
      <c r="A18" s="39" t="s">
        <v>38</v>
      </c>
      <c r="B18" s="36" t="s">
        <v>39</v>
      </c>
      <c r="C18" s="27" t="s">
        <v>40</v>
      </c>
      <c r="D18" s="28"/>
      <c r="E18" s="29">
        <v>0</v>
      </c>
      <c r="F18" s="30">
        <v>0</v>
      </c>
      <c r="G18" s="31">
        <v>0</v>
      </c>
      <c r="H18" s="29">
        <v>0</v>
      </c>
      <c r="I18" s="28"/>
      <c r="J18" s="37" t="s">
        <v>24</v>
      </c>
      <c r="K18" s="28">
        <v>5994</v>
      </c>
    </row>
    <row r="19" spans="1:11">
      <c r="A19" s="39"/>
      <c r="B19" s="36"/>
      <c r="C19" s="27"/>
      <c r="D19" s="28"/>
      <c r="E19" s="29">
        <v>0</v>
      </c>
      <c r="F19" s="30">
        <v>0</v>
      </c>
      <c r="G19" s="31">
        <v>0</v>
      </c>
      <c r="H19" s="29">
        <v>0</v>
      </c>
      <c r="I19" s="28"/>
      <c r="J19" s="40" t="s">
        <v>41</v>
      </c>
      <c r="K19" s="41">
        <v>5994</v>
      </c>
    </row>
    <row r="20" spans="1:11">
      <c r="A20" s="38">
        <v>20778</v>
      </c>
      <c r="B20" s="36" t="s">
        <v>22</v>
      </c>
      <c r="C20" s="27" t="s">
        <v>42</v>
      </c>
      <c r="D20" s="28"/>
      <c r="E20" s="29">
        <v>547.35</v>
      </c>
      <c r="F20" s="30">
        <v>60.75</v>
      </c>
      <c r="G20" s="31">
        <v>72.900000000000006</v>
      </c>
      <c r="H20" s="29">
        <v>534</v>
      </c>
      <c r="I20" s="28"/>
      <c r="J20" s="37" t="s">
        <v>24</v>
      </c>
      <c r="K20" s="28">
        <f>E20+F20+G20+H20</f>
        <v>1215</v>
      </c>
    </row>
    <row r="21" spans="1:11">
      <c r="A21" s="38"/>
      <c r="B21" s="36" t="s">
        <v>39</v>
      </c>
      <c r="C21" s="27"/>
      <c r="D21" s="28"/>
      <c r="E21" s="29">
        <v>0</v>
      </c>
      <c r="F21" s="30">
        <v>0</v>
      </c>
      <c r="G21" s="31">
        <v>0</v>
      </c>
      <c r="H21" s="29">
        <v>0</v>
      </c>
      <c r="I21" s="28">
        <v>0</v>
      </c>
      <c r="J21" s="37" t="s">
        <v>24</v>
      </c>
      <c r="K21" s="28">
        <v>490</v>
      </c>
    </row>
    <row r="22" spans="1:11">
      <c r="A22" s="38"/>
      <c r="B22" s="36"/>
      <c r="C22" s="27"/>
      <c r="D22" s="28"/>
      <c r="E22" s="29">
        <v>0</v>
      </c>
      <c r="F22" s="30">
        <v>0</v>
      </c>
      <c r="G22" s="31">
        <v>0</v>
      </c>
      <c r="H22" s="29">
        <v>0</v>
      </c>
      <c r="I22" s="28"/>
      <c r="J22" s="40" t="s">
        <v>41</v>
      </c>
      <c r="K22" s="41">
        <v>490</v>
      </c>
    </row>
    <row r="23" spans="1:11">
      <c r="A23" s="38"/>
      <c r="B23" s="36" t="s">
        <v>26</v>
      </c>
      <c r="C23" s="27"/>
      <c r="D23" s="28">
        <v>12509</v>
      </c>
      <c r="E23" s="29">
        <v>0</v>
      </c>
      <c r="F23" s="30">
        <v>0</v>
      </c>
      <c r="G23" s="31">
        <v>0</v>
      </c>
      <c r="H23" s="29">
        <v>0</v>
      </c>
      <c r="I23" s="28"/>
      <c r="J23" s="40" t="s">
        <v>27</v>
      </c>
      <c r="K23" s="41">
        <v>12509</v>
      </c>
    </row>
    <row r="24" spans="1:11">
      <c r="A24" s="38">
        <v>20780</v>
      </c>
      <c r="B24" s="36" t="s">
        <v>22</v>
      </c>
      <c r="C24" s="27" t="s">
        <v>43</v>
      </c>
      <c r="D24" s="28">
        <v>0</v>
      </c>
      <c r="E24" s="29">
        <v>409.4</v>
      </c>
      <c r="F24" s="30">
        <v>37</v>
      </c>
      <c r="G24" s="31">
        <v>44.4</v>
      </c>
      <c r="H24" s="29">
        <v>249.2</v>
      </c>
      <c r="I24" s="28"/>
      <c r="J24" s="37" t="s">
        <v>24</v>
      </c>
      <c r="K24" s="28">
        <f>E24+F24+G24+H24</f>
        <v>740</v>
      </c>
    </row>
    <row r="25" spans="1:11">
      <c r="A25" s="38"/>
      <c r="B25" s="36" t="s">
        <v>26</v>
      </c>
      <c r="C25" s="27"/>
      <c r="D25" s="28">
        <v>1705</v>
      </c>
      <c r="E25" s="29">
        <v>0</v>
      </c>
      <c r="F25" s="30">
        <v>0</v>
      </c>
      <c r="G25" s="31">
        <v>0</v>
      </c>
      <c r="H25" s="29">
        <v>0</v>
      </c>
      <c r="I25" s="28"/>
      <c r="J25" s="40" t="s">
        <v>27</v>
      </c>
      <c r="K25" s="41">
        <v>1705</v>
      </c>
    </row>
    <row r="26" spans="1:11" ht="23.25">
      <c r="A26" s="211" t="s">
        <v>44</v>
      </c>
      <c r="B26" s="212"/>
      <c r="C26" s="42"/>
      <c r="D26" s="43">
        <f>SUM(D6:D25)</f>
        <v>31515.82</v>
      </c>
      <c r="E26" s="44">
        <f>SUM(E6:E25)</f>
        <v>20140.91</v>
      </c>
      <c r="F26" s="45">
        <f>SUM(F6:F25)</f>
        <v>438.5</v>
      </c>
      <c r="G26" s="46">
        <f>SUM(G6:G25)</f>
        <v>526.19999999999993</v>
      </c>
      <c r="H26" s="44">
        <f>SUM(H6:H25)</f>
        <v>3372.21</v>
      </c>
      <c r="I26" s="43"/>
      <c r="J26" s="47"/>
      <c r="K26" s="43"/>
    </row>
    <row r="27" spans="1:11" ht="23.25">
      <c r="A27" s="207" t="s">
        <v>0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</row>
    <row r="28" spans="1:11" ht="35.25">
      <c r="A28" s="209" t="s">
        <v>1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</row>
    <row r="29" spans="1:11" ht="23.25">
      <c r="A29" s="2"/>
      <c r="B29" s="3"/>
      <c r="C29" s="1" t="s">
        <v>2</v>
      </c>
      <c r="D29" s="4" t="s">
        <v>3</v>
      </c>
      <c r="E29" s="210" t="s">
        <v>4</v>
      </c>
      <c r="F29" s="211"/>
      <c r="G29" s="211"/>
      <c r="H29" s="211"/>
      <c r="I29" s="211"/>
      <c r="J29" s="210" t="s">
        <v>5</v>
      </c>
      <c r="K29" s="211"/>
    </row>
    <row r="30" spans="1:11" ht="23.25">
      <c r="A30" s="2" t="s">
        <v>6</v>
      </c>
      <c r="B30" s="5" t="s">
        <v>7</v>
      </c>
      <c r="C30" s="1" t="s">
        <v>8</v>
      </c>
      <c r="D30" s="6" t="s">
        <v>9</v>
      </c>
      <c r="E30" s="6" t="s">
        <v>10</v>
      </c>
      <c r="F30" s="7" t="s">
        <v>11</v>
      </c>
      <c r="G30" s="7" t="s">
        <v>11</v>
      </c>
      <c r="H30" s="7" t="s">
        <v>12</v>
      </c>
      <c r="I30" s="8" t="s">
        <v>13</v>
      </c>
      <c r="J30" s="210" t="s">
        <v>14</v>
      </c>
      <c r="K30" s="211"/>
    </row>
    <row r="31" spans="1:11" ht="23.25">
      <c r="A31" s="9"/>
      <c r="B31" s="10"/>
      <c r="C31" s="11" t="s">
        <v>15</v>
      </c>
      <c r="D31" s="12" t="s">
        <v>16</v>
      </c>
      <c r="E31" s="13"/>
      <c r="F31" s="14" t="s">
        <v>17</v>
      </c>
      <c r="G31" s="14" t="s">
        <v>18</v>
      </c>
      <c r="H31" s="14" t="s">
        <v>19</v>
      </c>
      <c r="I31" s="14" t="s">
        <v>20</v>
      </c>
      <c r="J31" s="15" t="s">
        <v>21</v>
      </c>
      <c r="K31" s="16" t="s">
        <v>16</v>
      </c>
    </row>
    <row r="32" spans="1:11">
      <c r="A32" s="48">
        <v>20781</v>
      </c>
      <c r="B32" s="18" t="s">
        <v>22</v>
      </c>
      <c r="C32" s="19" t="s">
        <v>45</v>
      </c>
      <c r="D32" s="20"/>
      <c r="E32" s="21">
        <v>320.39999999999998</v>
      </c>
      <c r="F32" s="22">
        <v>26.2</v>
      </c>
      <c r="G32" s="23">
        <v>31.44</v>
      </c>
      <c r="H32" s="21">
        <v>145.96</v>
      </c>
      <c r="I32" s="20"/>
      <c r="J32" s="24" t="s">
        <v>24</v>
      </c>
      <c r="K32" s="20">
        <f>E32+F32+G32+H32</f>
        <v>524</v>
      </c>
    </row>
    <row r="33" spans="1:11">
      <c r="A33" s="25">
        <v>20784</v>
      </c>
      <c r="B33" s="36" t="s">
        <v>22</v>
      </c>
      <c r="C33" s="27" t="s">
        <v>46</v>
      </c>
      <c r="D33" s="28">
        <v>0</v>
      </c>
      <c r="E33" s="29">
        <v>1591.32</v>
      </c>
      <c r="F33" s="30">
        <v>160.55000000000001</v>
      </c>
      <c r="G33" s="31">
        <v>192.66</v>
      </c>
      <c r="H33" s="29">
        <v>1266.47</v>
      </c>
      <c r="I33" s="28"/>
      <c r="J33" s="32" t="s">
        <v>24</v>
      </c>
      <c r="K33" s="28">
        <f>E33+F33+G33+H33</f>
        <v>3211</v>
      </c>
    </row>
    <row r="34" spans="1:11">
      <c r="A34" s="25"/>
      <c r="B34" s="36" t="s">
        <v>26</v>
      </c>
      <c r="C34" s="27"/>
      <c r="D34" s="28">
        <v>1264</v>
      </c>
      <c r="E34" s="29">
        <v>0</v>
      </c>
      <c r="F34" s="30">
        <v>0</v>
      </c>
      <c r="G34" s="31">
        <v>0</v>
      </c>
      <c r="H34" s="29">
        <v>0</v>
      </c>
      <c r="I34" s="28"/>
      <c r="J34" s="40" t="s">
        <v>27</v>
      </c>
      <c r="K34" s="41">
        <v>1264</v>
      </c>
    </row>
    <row r="35" spans="1:11">
      <c r="A35" s="25">
        <v>20785</v>
      </c>
      <c r="B35" s="36" t="s">
        <v>22</v>
      </c>
      <c r="C35" s="27" t="s">
        <v>47</v>
      </c>
      <c r="D35" s="28">
        <v>0</v>
      </c>
      <c r="E35" s="29">
        <v>543.79</v>
      </c>
      <c r="F35" s="30">
        <v>56.65</v>
      </c>
      <c r="G35" s="31">
        <v>67.98</v>
      </c>
      <c r="H35" s="29">
        <v>464.58</v>
      </c>
      <c r="I35" s="28"/>
      <c r="J35" s="37" t="s">
        <v>24</v>
      </c>
      <c r="K35" s="28">
        <f>E35+F35+G35+H35</f>
        <v>1133</v>
      </c>
    </row>
    <row r="36" spans="1:11">
      <c r="A36" s="25"/>
      <c r="B36" s="36" t="s">
        <v>26</v>
      </c>
      <c r="C36" s="27"/>
      <c r="D36" s="28">
        <v>3211</v>
      </c>
      <c r="E36" s="29">
        <v>0</v>
      </c>
      <c r="F36" s="30">
        <v>0</v>
      </c>
      <c r="G36" s="31">
        <v>0</v>
      </c>
      <c r="H36" s="29">
        <v>0</v>
      </c>
      <c r="I36" s="28"/>
      <c r="J36" s="40" t="s">
        <v>27</v>
      </c>
      <c r="K36" s="41">
        <v>3211</v>
      </c>
    </row>
    <row r="37" spans="1:11">
      <c r="A37" s="25">
        <v>20786</v>
      </c>
      <c r="B37" s="36" t="s">
        <v>22</v>
      </c>
      <c r="C37" s="27" t="s">
        <v>48</v>
      </c>
      <c r="D37" s="28">
        <v>0</v>
      </c>
      <c r="E37" s="29">
        <v>1211.29</v>
      </c>
      <c r="F37" s="30">
        <v>115.3</v>
      </c>
      <c r="G37" s="31">
        <v>138.36000000000001</v>
      </c>
      <c r="H37" s="29">
        <v>841.05</v>
      </c>
      <c r="I37" s="28"/>
      <c r="J37" s="37" t="s">
        <v>24</v>
      </c>
      <c r="K37" s="28">
        <f>E37+F37+G37+H37</f>
        <v>2306</v>
      </c>
    </row>
    <row r="38" spans="1:11">
      <c r="A38" s="25"/>
      <c r="B38" s="36" t="s">
        <v>34</v>
      </c>
      <c r="C38" s="27"/>
      <c r="D38" s="28">
        <v>700161.09</v>
      </c>
      <c r="E38" s="29">
        <v>700161.09</v>
      </c>
      <c r="F38" s="30"/>
      <c r="G38" s="31"/>
      <c r="H38" s="29"/>
      <c r="I38" s="28"/>
      <c r="J38" s="37"/>
      <c r="K38" s="28"/>
    </row>
    <row r="39" spans="1:11">
      <c r="A39" s="25"/>
      <c r="B39" s="36" t="s">
        <v>26</v>
      </c>
      <c r="C39" s="27"/>
      <c r="D39" s="28">
        <v>1133</v>
      </c>
      <c r="E39" s="29"/>
      <c r="F39" s="30"/>
      <c r="G39" s="31"/>
      <c r="H39" s="29"/>
      <c r="I39" s="28"/>
      <c r="J39" s="40" t="s">
        <v>27</v>
      </c>
      <c r="K39" s="41">
        <v>1133</v>
      </c>
    </row>
    <row r="40" spans="1:11">
      <c r="A40" s="25">
        <v>20788</v>
      </c>
      <c r="B40" s="36" t="s">
        <v>34</v>
      </c>
      <c r="C40" s="27" t="s">
        <v>49</v>
      </c>
      <c r="D40" s="28">
        <v>24</v>
      </c>
      <c r="E40" s="29">
        <v>24</v>
      </c>
      <c r="F40" s="30"/>
      <c r="G40" s="31"/>
      <c r="H40" s="29"/>
      <c r="I40" s="28"/>
      <c r="J40" s="37"/>
      <c r="K40" s="28"/>
    </row>
    <row r="41" spans="1:11">
      <c r="A41" s="39"/>
      <c r="B41" s="36"/>
      <c r="C41" s="27"/>
      <c r="D41" s="28"/>
      <c r="E41" s="29"/>
      <c r="F41" s="30"/>
      <c r="G41" s="31"/>
      <c r="H41" s="29"/>
      <c r="I41" s="28"/>
      <c r="J41" s="40"/>
      <c r="K41" s="41"/>
    </row>
    <row r="42" spans="1:11">
      <c r="A42" s="39"/>
      <c r="B42" s="36"/>
      <c r="C42" s="27"/>
      <c r="D42" s="28"/>
      <c r="E42" s="29"/>
      <c r="F42" s="30"/>
      <c r="G42" s="31"/>
      <c r="H42" s="29"/>
      <c r="I42" s="28"/>
      <c r="J42" s="37"/>
      <c r="K42" s="28"/>
    </row>
    <row r="43" spans="1:11">
      <c r="A43" s="39"/>
      <c r="B43" s="36"/>
      <c r="C43" s="27"/>
      <c r="D43" s="28"/>
      <c r="E43" s="29"/>
      <c r="F43" s="30"/>
      <c r="G43" s="31"/>
      <c r="H43" s="29"/>
      <c r="I43" s="28"/>
      <c r="J43" s="37"/>
      <c r="K43" s="28"/>
    </row>
    <row r="44" spans="1:11">
      <c r="A44" s="39"/>
      <c r="B44" s="36"/>
      <c r="C44" s="27"/>
      <c r="D44" s="28"/>
      <c r="E44" s="29"/>
      <c r="F44" s="30"/>
      <c r="G44" s="31"/>
      <c r="H44" s="29"/>
      <c r="I44" s="28"/>
      <c r="J44" s="37"/>
      <c r="K44" s="28"/>
    </row>
    <row r="45" spans="1:11">
      <c r="A45" s="39"/>
      <c r="B45" s="36"/>
      <c r="C45" s="27"/>
      <c r="D45" s="28"/>
      <c r="E45" s="29"/>
      <c r="F45" s="30"/>
      <c r="G45" s="31"/>
      <c r="H45" s="29"/>
      <c r="I45" s="28"/>
      <c r="J45" s="37"/>
      <c r="K45" s="28"/>
    </row>
    <row r="46" spans="1:11">
      <c r="A46" s="38"/>
      <c r="B46" s="36"/>
      <c r="C46" s="27"/>
      <c r="D46" s="28"/>
      <c r="E46" s="29"/>
      <c r="F46" s="30"/>
      <c r="G46" s="31"/>
      <c r="H46" s="29"/>
      <c r="I46" s="28"/>
      <c r="J46" s="37"/>
      <c r="K46" s="28"/>
    </row>
    <row r="47" spans="1:11">
      <c r="A47" s="38"/>
      <c r="B47" s="36"/>
      <c r="C47" s="27"/>
      <c r="D47" s="28"/>
      <c r="E47" s="29"/>
      <c r="F47" s="30"/>
      <c r="G47" s="31"/>
      <c r="H47" s="29"/>
      <c r="I47" s="28"/>
      <c r="J47" s="37"/>
      <c r="K47" s="28"/>
    </row>
    <row r="48" spans="1:11">
      <c r="A48" s="38"/>
      <c r="B48" s="36"/>
      <c r="C48" s="27"/>
      <c r="D48" s="28"/>
      <c r="E48" s="29"/>
      <c r="F48" s="30"/>
      <c r="G48" s="31"/>
      <c r="H48" s="29"/>
      <c r="I48" s="28"/>
      <c r="J48" s="37"/>
      <c r="K48" s="28"/>
    </row>
    <row r="49" spans="1:11">
      <c r="A49" s="38"/>
      <c r="B49" s="36"/>
      <c r="C49" s="27"/>
      <c r="D49" s="28"/>
      <c r="E49" s="29"/>
      <c r="F49" s="30"/>
      <c r="G49" s="31"/>
      <c r="H49" s="29"/>
      <c r="I49" s="28"/>
      <c r="J49" s="37"/>
      <c r="K49" s="28"/>
    </row>
    <row r="50" spans="1:11">
      <c r="A50" s="38"/>
      <c r="B50" s="36"/>
      <c r="C50" s="27"/>
      <c r="D50" s="28"/>
      <c r="E50" s="29"/>
      <c r="F50" s="30"/>
      <c r="G50" s="31"/>
      <c r="H50" s="29"/>
      <c r="I50" s="28"/>
      <c r="J50" s="37"/>
      <c r="K50" s="28"/>
    </row>
    <row r="51" spans="1:11" ht="23.25">
      <c r="A51" s="211" t="s">
        <v>44</v>
      </c>
      <c r="B51" s="212"/>
      <c r="C51" s="42"/>
      <c r="D51" s="43">
        <f>SUM(D32:D50)</f>
        <v>705793.09</v>
      </c>
      <c r="E51" s="44">
        <f>SUM(E32:E50)</f>
        <v>703851.89</v>
      </c>
      <c r="F51" s="45">
        <f>SUM(F32:F50)</f>
        <v>358.7</v>
      </c>
      <c r="G51" s="46">
        <f>SUM(G32:G50)</f>
        <v>430.44</v>
      </c>
      <c r="H51" s="44">
        <f>SUM(H32:H50)</f>
        <v>2718.06</v>
      </c>
      <c r="I51" s="43"/>
      <c r="J51" s="47"/>
      <c r="K51" s="43"/>
    </row>
  </sheetData>
  <mergeCells count="12">
    <mergeCell ref="A51:B51"/>
    <mergeCell ref="A1:K1"/>
    <mergeCell ref="A2:K2"/>
    <mergeCell ref="E3:I3"/>
    <mergeCell ref="J3:K3"/>
    <mergeCell ref="J4:K4"/>
    <mergeCell ref="A26:B26"/>
    <mergeCell ref="A27:K27"/>
    <mergeCell ref="A28:K28"/>
    <mergeCell ref="E29:I29"/>
    <mergeCell ref="J29:K29"/>
    <mergeCell ref="J30:K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selection activeCell="B5" sqref="B5"/>
    </sheetView>
  </sheetViews>
  <sheetFormatPr defaultColWidth="13.75" defaultRowHeight="22.5"/>
  <cols>
    <col min="1" max="1" width="11.5" style="1" customWidth="1"/>
    <col min="2" max="2" width="23" style="1" customWidth="1"/>
    <col min="3" max="3" width="10.625" style="1" customWidth="1"/>
    <col min="4" max="4" width="11.375" style="1" customWidth="1"/>
    <col min="5" max="6" width="13.75" style="1"/>
    <col min="7" max="7" width="11.375" style="1" customWidth="1"/>
    <col min="8" max="8" width="12" style="1" customWidth="1"/>
    <col min="9" max="9" width="12.25" style="1" customWidth="1"/>
    <col min="10" max="10" width="13.25" style="1" customWidth="1"/>
    <col min="11" max="11" width="13.375" style="1" customWidth="1"/>
    <col min="12" max="12" width="10.5" style="1" customWidth="1"/>
    <col min="13" max="16384" width="13.75" style="1"/>
  </cols>
  <sheetData>
    <row r="1" spans="1:13">
      <c r="A1" s="208" t="s">
        <v>50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30">
      <c r="A2" s="213" t="s">
        <v>51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23.25">
      <c r="A3" s="2"/>
      <c r="B3" s="3"/>
      <c r="C3" s="3" t="s">
        <v>15</v>
      </c>
      <c r="D3" s="49" t="s">
        <v>15</v>
      </c>
      <c r="E3" s="210" t="s">
        <v>4</v>
      </c>
      <c r="F3" s="211"/>
      <c r="G3" s="210" t="s">
        <v>3</v>
      </c>
      <c r="H3" s="211"/>
      <c r="I3" s="211"/>
      <c r="J3" s="211"/>
      <c r="K3" s="212"/>
      <c r="L3" s="214" t="s">
        <v>5</v>
      </c>
      <c r="M3" s="215"/>
    </row>
    <row r="4" spans="1:13" ht="23.25">
      <c r="A4" s="2" t="s">
        <v>6</v>
      </c>
      <c r="B4" s="5" t="s">
        <v>7</v>
      </c>
      <c r="C4" s="2" t="s">
        <v>52</v>
      </c>
      <c r="D4" s="50" t="s">
        <v>53</v>
      </c>
      <c r="E4" s="51" t="s">
        <v>9</v>
      </c>
      <c r="F4" s="51" t="s">
        <v>54</v>
      </c>
      <c r="G4" s="218">
        <v>100</v>
      </c>
      <c r="H4" s="218">
        <v>130</v>
      </c>
      <c r="I4" s="220">
        <v>200</v>
      </c>
      <c r="J4" s="220">
        <v>250</v>
      </c>
      <c r="K4" s="220">
        <v>270</v>
      </c>
      <c r="L4" s="210" t="s">
        <v>14</v>
      </c>
      <c r="M4" s="212"/>
    </row>
    <row r="5" spans="1:13" ht="23.25">
      <c r="A5" s="9"/>
      <c r="B5" s="10"/>
      <c r="C5" s="9"/>
      <c r="D5" s="14" t="s">
        <v>55</v>
      </c>
      <c r="E5" s="13"/>
      <c r="F5" s="52" t="s">
        <v>56</v>
      </c>
      <c r="G5" s="219"/>
      <c r="H5" s="219"/>
      <c r="I5" s="221"/>
      <c r="J5" s="221"/>
      <c r="K5" s="221"/>
      <c r="L5" s="53" t="s">
        <v>57</v>
      </c>
      <c r="M5" s="54" t="s">
        <v>16</v>
      </c>
    </row>
    <row r="6" spans="1:13">
      <c r="A6" s="55"/>
      <c r="B6" s="56" t="s">
        <v>58</v>
      </c>
      <c r="C6" s="57">
        <v>1289951</v>
      </c>
      <c r="D6" s="57"/>
      <c r="E6" s="58">
        <v>16987.77</v>
      </c>
      <c r="F6" s="59"/>
      <c r="G6" s="60"/>
      <c r="H6" s="20"/>
      <c r="I6" s="59"/>
      <c r="J6" s="57"/>
      <c r="K6" s="57"/>
      <c r="L6" s="57">
        <v>902</v>
      </c>
      <c r="M6" s="22">
        <f>E6</f>
        <v>16987.77</v>
      </c>
    </row>
    <row r="7" spans="1:13">
      <c r="A7" s="61"/>
      <c r="B7" s="62" t="s">
        <v>59</v>
      </c>
      <c r="C7" s="63">
        <v>1289952</v>
      </c>
      <c r="D7" s="63"/>
      <c r="E7" s="64">
        <v>482300</v>
      </c>
      <c r="F7" s="65"/>
      <c r="G7" s="31"/>
      <c r="H7" s="28"/>
      <c r="I7" s="65"/>
      <c r="J7" s="63"/>
      <c r="K7" s="63"/>
      <c r="L7" s="63">
        <v>7000</v>
      </c>
      <c r="M7" s="30">
        <v>430800</v>
      </c>
    </row>
    <row r="8" spans="1:13">
      <c r="A8" s="61"/>
      <c r="B8" s="62"/>
      <c r="C8" s="63"/>
      <c r="D8" s="63"/>
      <c r="E8" s="64"/>
      <c r="F8" s="66"/>
      <c r="G8" s="31"/>
      <c r="H8" s="28"/>
      <c r="I8" s="65"/>
      <c r="J8" s="63"/>
      <c r="K8" s="63"/>
      <c r="L8" s="63">
        <v>7000</v>
      </c>
      <c r="M8" s="30">
        <v>50500</v>
      </c>
    </row>
    <row r="9" spans="1:13">
      <c r="A9" s="61"/>
      <c r="B9" s="62"/>
      <c r="C9" s="63"/>
      <c r="D9" s="63"/>
      <c r="E9" s="64"/>
      <c r="F9" s="65"/>
      <c r="G9" s="31"/>
      <c r="H9" s="28"/>
      <c r="I9" s="65"/>
      <c r="J9" s="63"/>
      <c r="K9" s="63"/>
      <c r="L9" s="63">
        <v>7000</v>
      </c>
      <c r="M9" s="66">
        <v>1000</v>
      </c>
    </row>
    <row r="10" spans="1:13">
      <c r="A10" s="61" t="s">
        <v>60</v>
      </c>
      <c r="B10" s="62" t="s">
        <v>61</v>
      </c>
      <c r="C10" s="63">
        <v>1289953</v>
      </c>
      <c r="D10" s="63"/>
      <c r="E10" s="64">
        <v>10800</v>
      </c>
      <c r="F10" s="65"/>
      <c r="G10" s="31"/>
      <c r="H10" s="28"/>
      <c r="I10" s="65"/>
      <c r="J10" s="63"/>
      <c r="K10" s="63"/>
      <c r="L10" s="37" t="s">
        <v>62</v>
      </c>
      <c r="M10" s="66">
        <v>10800</v>
      </c>
    </row>
    <row r="11" spans="1:13">
      <c r="A11" s="61" t="s">
        <v>63</v>
      </c>
      <c r="B11" s="67" t="s">
        <v>64</v>
      </c>
      <c r="C11" s="63">
        <v>1289954</v>
      </c>
      <c r="D11" s="63"/>
      <c r="E11" s="64">
        <v>11321.23</v>
      </c>
      <c r="F11" s="65"/>
      <c r="G11" s="31"/>
      <c r="H11" s="28"/>
      <c r="I11" s="65"/>
      <c r="J11" s="63"/>
      <c r="K11" s="63"/>
      <c r="L11" s="37" t="s">
        <v>65</v>
      </c>
      <c r="M11" s="66">
        <v>11321.23</v>
      </c>
    </row>
    <row r="12" spans="1:13">
      <c r="A12" s="61" t="s">
        <v>63</v>
      </c>
      <c r="B12" s="62" t="s">
        <v>66</v>
      </c>
      <c r="C12" s="63">
        <v>1289955</v>
      </c>
      <c r="D12" s="63"/>
      <c r="E12" s="64">
        <v>9149.92</v>
      </c>
      <c r="F12" s="65">
        <v>86.32</v>
      </c>
      <c r="G12" s="31" t="s">
        <v>67</v>
      </c>
      <c r="H12" s="28"/>
      <c r="I12" s="66">
        <v>0</v>
      </c>
      <c r="J12" s="63"/>
      <c r="K12" s="63"/>
      <c r="L12" s="63">
        <v>300</v>
      </c>
      <c r="M12" s="65">
        <f>E12+F12</f>
        <v>9236.24</v>
      </c>
    </row>
    <row r="13" spans="1:13">
      <c r="A13" s="61" t="s">
        <v>63</v>
      </c>
      <c r="B13" s="62" t="s">
        <v>68</v>
      </c>
      <c r="C13" s="63">
        <v>1289956</v>
      </c>
      <c r="D13" s="63"/>
      <c r="E13" s="64">
        <v>18018</v>
      </c>
      <c r="F13" s="65">
        <v>182</v>
      </c>
      <c r="G13" s="31"/>
      <c r="H13" s="28"/>
      <c r="I13" s="65"/>
      <c r="J13" s="65">
        <f>E13+F13</f>
        <v>18200</v>
      </c>
      <c r="K13" s="63"/>
      <c r="L13" s="63"/>
      <c r="M13" s="65"/>
    </row>
    <row r="14" spans="1:13">
      <c r="A14" s="61" t="s">
        <v>63</v>
      </c>
      <c r="B14" s="62" t="s">
        <v>69</v>
      </c>
      <c r="C14" s="63">
        <v>1289957</v>
      </c>
      <c r="D14" s="63"/>
      <c r="E14" s="64">
        <v>26730</v>
      </c>
      <c r="F14" s="65">
        <v>270</v>
      </c>
      <c r="G14" s="31"/>
      <c r="H14" s="28"/>
      <c r="I14" s="65"/>
      <c r="J14" s="65">
        <f>E14+F14</f>
        <v>27000</v>
      </c>
      <c r="K14" s="63"/>
      <c r="L14" s="63"/>
      <c r="M14" s="65"/>
    </row>
    <row r="15" spans="1:13">
      <c r="A15" s="61" t="s">
        <v>63</v>
      </c>
      <c r="B15" s="62" t="s">
        <v>70</v>
      </c>
      <c r="C15" s="63">
        <v>1289958</v>
      </c>
      <c r="D15" s="63"/>
      <c r="E15" s="64">
        <v>17820</v>
      </c>
      <c r="F15" s="65">
        <v>180</v>
      </c>
      <c r="G15" s="31"/>
      <c r="H15" s="28"/>
      <c r="I15" s="65"/>
      <c r="J15" s="65">
        <f>E15+F15</f>
        <v>18000</v>
      </c>
      <c r="K15" s="63"/>
      <c r="L15" s="37"/>
      <c r="M15" s="66"/>
    </row>
    <row r="16" spans="1:13">
      <c r="A16" s="61" t="s">
        <v>63</v>
      </c>
      <c r="B16" s="62" t="s">
        <v>71</v>
      </c>
      <c r="C16" s="63">
        <v>1289959</v>
      </c>
      <c r="D16" s="63"/>
      <c r="E16" s="64">
        <v>4059</v>
      </c>
      <c r="F16" s="66">
        <v>41</v>
      </c>
      <c r="G16" s="31"/>
      <c r="H16" s="28"/>
      <c r="I16" s="65"/>
      <c r="J16" s="65">
        <f>E16+F16</f>
        <v>4100</v>
      </c>
      <c r="K16" s="63"/>
      <c r="L16" s="63"/>
      <c r="M16" s="30"/>
    </row>
    <row r="17" spans="1:15">
      <c r="A17" s="61" t="s">
        <v>63</v>
      </c>
      <c r="B17" s="62" t="s">
        <v>72</v>
      </c>
      <c r="C17" s="63">
        <v>1289960</v>
      </c>
      <c r="D17" s="63"/>
      <c r="E17" s="64">
        <v>25079.56</v>
      </c>
      <c r="F17" s="65">
        <v>253.33</v>
      </c>
      <c r="G17" s="31"/>
      <c r="H17" s="28"/>
      <c r="I17" s="65"/>
      <c r="J17" s="63"/>
      <c r="K17" s="65">
        <f>E17+F17</f>
        <v>25332.890000000003</v>
      </c>
      <c r="L17" s="63"/>
      <c r="M17" s="65"/>
    </row>
    <row r="18" spans="1:15">
      <c r="A18" s="68" t="s">
        <v>63</v>
      </c>
      <c r="B18" s="62" t="s">
        <v>73</v>
      </c>
      <c r="C18" s="63">
        <v>1289961</v>
      </c>
      <c r="D18" s="63"/>
      <c r="E18" s="64">
        <v>5039</v>
      </c>
      <c r="F18" s="65"/>
      <c r="G18" s="31"/>
      <c r="H18" s="28"/>
      <c r="I18" s="65"/>
      <c r="J18" s="63"/>
      <c r="K18" s="63"/>
      <c r="L18" s="37" t="s">
        <v>41</v>
      </c>
      <c r="M18" s="66">
        <f>E18</f>
        <v>5039</v>
      </c>
    </row>
    <row r="19" spans="1:15">
      <c r="A19" s="27" t="s">
        <v>63</v>
      </c>
      <c r="B19" s="62" t="s">
        <v>74</v>
      </c>
      <c r="C19" s="63">
        <v>1289962</v>
      </c>
      <c r="D19" s="63"/>
      <c r="E19" s="64">
        <v>5000</v>
      </c>
      <c r="F19" s="65"/>
      <c r="G19" s="31"/>
      <c r="H19" s="28"/>
      <c r="I19" s="65">
        <v>5000</v>
      </c>
      <c r="J19" s="63"/>
      <c r="K19" s="63"/>
      <c r="L19" s="37"/>
      <c r="M19" s="66"/>
    </row>
    <row r="20" spans="1:15">
      <c r="A20" s="27"/>
      <c r="B20" s="62" t="s">
        <v>75</v>
      </c>
      <c r="C20" s="63">
        <v>1289963</v>
      </c>
      <c r="D20" s="63"/>
      <c r="E20" s="64">
        <v>245520</v>
      </c>
      <c r="F20" s="65">
        <v>2480</v>
      </c>
      <c r="G20" s="31"/>
      <c r="H20" s="28"/>
      <c r="I20" s="65"/>
      <c r="J20" s="63"/>
      <c r="K20" s="63"/>
      <c r="L20" s="37" t="s">
        <v>76</v>
      </c>
      <c r="M20" s="66">
        <f>E20+F20</f>
        <v>248000</v>
      </c>
    </row>
    <row r="21" spans="1:15">
      <c r="A21" s="27" t="s">
        <v>63</v>
      </c>
      <c r="B21" s="62" t="s">
        <v>77</v>
      </c>
      <c r="C21" s="63">
        <v>1289964</v>
      </c>
      <c r="D21" s="63"/>
      <c r="E21" s="64">
        <v>79200</v>
      </c>
      <c r="F21" s="65">
        <v>800</v>
      </c>
      <c r="G21" s="31"/>
      <c r="H21" s="28"/>
      <c r="I21" s="65"/>
      <c r="J21" s="63"/>
      <c r="K21" s="63"/>
      <c r="L21" s="37" t="s">
        <v>76</v>
      </c>
      <c r="M21" s="66">
        <f>E21+F21</f>
        <v>80000</v>
      </c>
    </row>
    <row r="22" spans="1:15">
      <c r="A22" s="27"/>
      <c r="B22" s="62"/>
      <c r="C22" s="63">
        <v>1289965</v>
      </c>
      <c r="D22" s="63"/>
      <c r="E22" s="64"/>
      <c r="F22" s="65"/>
      <c r="G22" s="31"/>
      <c r="H22" s="28"/>
      <c r="I22" s="65"/>
      <c r="J22" s="63"/>
      <c r="K22" s="63"/>
      <c r="L22" s="37"/>
      <c r="M22" s="66"/>
    </row>
    <row r="23" spans="1:15">
      <c r="A23" s="61" t="s">
        <v>78</v>
      </c>
      <c r="B23" s="62" t="s">
        <v>79</v>
      </c>
      <c r="C23" s="63">
        <v>1289966</v>
      </c>
      <c r="D23" s="63"/>
      <c r="E23" s="64">
        <v>283062</v>
      </c>
      <c r="F23" s="65"/>
      <c r="G23" s="31">
        <v>140965</v>
      </c>
      <c r="H23" s="28">
        <v>117000</v>
      </c>
      <c r="I23" s="65">
        <v>13350</v>
      </c>
      <c r="J23" s="63"/>
      <c r="K23" s="63"/>
      <c r="L23" s="37" t="s">
        <v>80</v>
      </c>
      <c r="M23" s="66">
        <v>42000</v>
      </c>
    </row>
    <row r="24" spans="1:15">
      <c r="A24" s="68"/>
      <c r="B24" s="62" t="s">
        <v>81</v>
      </c>
      <c r="C24" s="63"/>
      <c r="D24" s="63"/>
      <c r="E24" s="64"/>
      <c r="F24" s="65"/>
      <c r="G24" s="31"/>
      <c r="H24" s="28"/>
      <c r="I24" s="65"/>
      <c r="J24" s="65"/>
      <c r="K24" s="65"/>
      <c r="L24" s="69">
        <v>7200</v>
      </c>
      <c r="M24" s="65">
        <v>60000</v>
      </c>
    </row>
    <row r="25" spans="1:15">
      <c r="A25" s="61"/>
      <c r="B25" s="62" t="s">
        <v>82</v>
      </c>
      <c r="C25" s="63"/>
      <c r="D25" s="63"/>
      <c r="E25" s="64">
        <v>90253</v>
      </c>
      <c r="F25" s="65"/>
      <c r="G25" s="31"/>
      <c r="H25" s="28"/>
      <c r="I25" s="65"/>
      <c r="J25" s="70"/>
      <c r="K25" s="65"/>
      <c r="L25" s="65"/>
      <c r="M25" s="66"/>
      <c r="O25" s="71"/>
    </row>
    <row r="26" spans="1:15" ht="24" thickBot="1">
      <c r="A26" s="72"/>
      <c r="B26" s="73" t="s">
        <v>44</v>
      </c>
      <c r="C26" s="74"/>
      <c r="D26" s="74"/>
      <c r="E26" s="75">
        <f>SUM(E6:E25)</f>
        <v>1330339.48</v>
      </c>
      <c r="F26" s="76">
        <f>SUM(F8:F25)</f>
        <v>4292.6499999999996</v>
      </c>
      <c r="G26" s="77">
        <f>SUM(G6:G25)</f>
        <v>140965</v>
      </c>
      <c r="H26" s="76">
        <f>SUM(H6:H25)</f>
        <v>117000</v>
      </c>
      <c r="I26" s="76">
        <f>SUM(I6:I25)</f>
        <v>18350</v>
      </c>
      <c r="J26" s="76">
        <f>SUM(J6:J25)</f>
        <v>67300</v>
      </c>
      <c r="K26" s="76">
        <f>SUM(K6:K25)</f>
        <v>25332.890000000003</v>
      </c>
      <c r="L26" s="76"/>
      <c r="M26" s="76"/>
      <c r="O26" s="71"/>
    </row>
    <row r="27" spans="1:15" ht="30.75" thickTop="1">
      <c r="A27" s="213" t="s">
        <v>51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</row>
    <row r="28" spans="1:15" ht="23.25">
      <c r="A28" s="2"/>
      <c r="B28" s="3"/>
      <c r="C28" s="3" t="s">
        <v>15</v>
      </c>
      <c r="D28" s="3" t="s">
        <v>83</v>
      </c>
      <c r="E28" s="210" t="s">
        <v>4</v>
      </c>
      <c r="F28" s="211"/>
      <c r="G28" s="210" t="s">
        <v>3</v>
      </c>
      <c r="H28" s="211"/>
      <c r="I28" s="211"/>
      <c r="J28" s="211"/>
      <c r="K28" s="211"/>
      <c r="L28" s="214" t="s">
        <v>5</v>
      </c>
      <c r="M28" s="215"/>
      <c r="O28" s="71"/>
    </row>
    <row r="29" spans="1:15" ht="23.25">
      <c r="A29" s="2" t="s">
        <v>6</v>
      </c>
      <c r="B29" s="5" t="s">
        <v>7</v>
      </c>
      <c r="C29" s="2" t="s">
        <v>52</v>
      </c>
      <c r="D29" s="5" t="s">
        <v>55</v>
      </c>
      <c r="E29" s="51" t="s">
        <v>9</v>
      </c>
      <c r="F29" s="7" t="s">
        <v>54</v>
      </c>
      <c r="G29" s="216">
        <v>100</v>
      </c>
      <c r="H29" s="218">
        <v>130</v>
      </c>
      <c r="I29" s="220">
        <v>200</v>
      </c>
      <c r="J29" s="216">
        <v>250</v>
      </c>
      <c r="K29" s="218">
        <v>270</v>
      </c>
      <c r="L29" s="210" t="s">
        <v>14</v>
      </c>
      <c r="M29" s="212"/>
    </row>
    <row r="30" spans="1:15" ht="23.25">
      <c r="A30" s="9"/>
      <c r="B30" s="10"/>
      <c r="C30" s="9"/>
      <c r="D30" s="10"/>
      <c r="E30" s="13"/>
      <c r="F30" s="14" t="s">
        <v>56</v>
      </c>
      <c r="G30" s="217"/>
      <c r="H30" s="219"/>
      <c r="I30" s="221"/>
      <c r="J30" s="217"/>
      <c r="K30" s="219"/>
      <c r="L30" s="53" t="s">
        <v>57</v>
      </c>
      <c r="M30" s="54" t="s">
        <v>16</v>
      </c>
    </row>
    <row r="31" spans="1:15">
      <c r="A31" s="78" t="s">
        <v>84</v>
      </c>
      <c r="B31" s="36" t="s">
        <v>85</v>
      </c>
      <c r="C31" s="63">
        <v>1289966</v>
      </c>
      <c r="D31" s="63"/>
      <c r="E31" s="64">
        <v>8180</v>
      </c>
      <c r="F31" s="65"/>
      <c r="G31" s="39"/>
      <c r="H31" s="79"/>
      <c r="I31" s="66"/>
      <c r="J31" s="80">
        <f>E31</f>
        <v>8180</v>
      </c>
      <c r="K31" s="81"/>
      <c r="L31" s="63"/>
      <c r="M31" s="65"/>
    </row>
    <row r="32" spans="1:15">
      <c r="A32" s="78" t="s">
        <v>63</v>
      </c>
      <c r="B32" s="36" t="s">
        <v>86</v>
      </c>
      <c r="C32" s="63">
        <v>1289967</v>
      </c>
      <c r="D32" s="63"/>
      <c r="E32" s="64">
        <v>10642</v>
      </c>
      <c r="F32" s="65"/>
      <c r="G32" s="39"/>
      <c r="H32" s="79"/>
      <c r="I32" s="65"/>
      <c r="J32" s="80">
        <f>E32</f>
        <v>10642</v>
      </c>
      <c r="K32" s="81"/>
      <c r="L32" s="63"/>
      <c r="M32" s="66"/>
    </row>
    <row r="33" spans="1:13">
      <c r="A33" s="78"/>
      <c r="B33" s="36" t="s">
        <v>87</v>
      </c>
      <c r="C33" s="63">
        <v>1289968</v>
      </c>
      <c r="D33" s="63"/>
      <c r="E33" s="64">
        <v>10642</v>
      </c>
      <c r="F33" s="65">
        <v>0</v>
      </c>
      <c r="G33" s="39"/>
      <c r="H33" s="79"/>
      <c r="I33" s="65"/>
      <c r="J33" s="82">
        <f>E33+F33</f>
        <v>10642</v>
      </c>
      <c r="K33" s="81"/>
      <c r="L33" s="37"/>
      <c r="M33" s="66"/>
    </row>
    <row r="34" spans="1:13">
      <c r="A34" s="78"/>
      <c r="B34" s="36" t="s">
        <v>88</v>
      </c>
      <c r="C34" s="63">
        <v>1289969</v>
      </c>
      <c r="D34" s="63"/>
      <c r="E34" s="64">
        <v>9142</v>
      </c>
      <c r="F34" s="65"/>
      <c r="G34" s="39"/>
      <c r="H34" s="79"/>
      <c r="I34" s="65"/>
      <c r="J34" s="82">
        <f>E34+F34</f>
        <v>9142</v>
      </c>
      <c r="K34" s="81"/>
      <c r="L34" s="37"/>
      <c r="M34" s="66"/>
    </row>
    <row r="35" spans="1:13">
      <c r="A35" s="78"/>
      <c r="B35" s="36" t="s">
        <v>89</v>
      </c>
      <c r="C35" s="63">
        <v>1289970</v>
      </c>
      <c r="D35" s="63"/>
      <c r="E35" s="64">
        <v>18409.05</v>
      </c>
      <c r="F35" s="65">
        <v>185.95</v>
      </c>
      <c r="G35" s="39"/>
      <c r="H35" s="79"/>
      <c r="I35" s="65"/>
      <c r="J35" s="82">
        <v>0</v>
      </c>
      <c r="K35" s="81">
        <f>E35+F35</f>
        <v>18595</v>
      </c>
      <c r="L35" s="37"/>
      <c r="M35" s="66"/>
    </row>
    <row r="36" spans="1:13">
      <c r="A36" s="78"/>
      <c r="B36" s="36" t="s">
        <v>90</v>
      </c>
      <c r="C36" s="63">
        <v>1289971</v>
      </c>
      <c r="D36" s="63"/>
      <c r="E36" s="64">
        <v>17850.599999999999</v>
      </c>
      <c r="F36" s="65"/>
      <c r="G36" s="39"/>
      <c r="H36" s="79"/>
      <c r="I36" s="66"/>
      <c r="J36" s="82">
        <f>E36+F36</f>
        <v>17850.599999999999</v>
      </c>
      <c r="K36" s="81"/>
      <c r="L36" s="63"/>
      <c r="M36" s="65"/>
    </row>
    <row r="37" spans="1:13">
      <c r="A37" s="78"/>
      <c r="B37" s="36" t="s">
        <v>91</v>
      </c>
      <c r="C37" s="63">
        <v>1289972</v>
      </c>
      <c r="D37" s="63"/>
      <c r="E37" s="64">
        <v>1263.5</v>
      </c>
      <c r="F37" s="65"/>
      <c r="G37" s="39"/>
      <c r="H37" s="79"/>
      <c r="I37" s="65"/>
      <c r="J37" s="82">
        <f>E37+F37</f>
        <v>1263.5</v>
      </c>
      <c r="K37" s="81"/>
      <c r="L37" s="63"/>
      <c r="M37" s="65"/>
    </row>
    <row r="38" spans="1:13">
      <c r="A38" s="78"/>
      <c r="B38" s="83" t="s">
        <v>92</v>
      </c>
      <c r="C38" s="63">
        <v>1289973</v>
      </c>
      <c r="D38" s="63"/>
      <c r="E38" s="64">
        <v>158060</v>
      </c>
      <c r="F38" s="65">
        <v>0</v>
      </c>
      <c r="G38" s="39"/>
      <c r="H38" s="79"/>
      <c r="I38" s="65"/>
      <c r="J38" s="84"/>
      <c r="K38" s="81"/>
      <c r="L38" s="37" t="s">
        <v>62</v>
      </c>
      <c r="M38" s="65">
        <f>E38</f>
        <v>158060</v>
      </c>
    </row>
    <row r="39" spans="1:13">
      <c r="A39" s="78"/>
      <c r="B39" s="36" t="s">
        <v>93</v>
      </c>
      <c r="C39" s="63">
        <v>1289974</v>
      </c>
      <c r="D39" s="63"/>
      <c r="E39" s="64">
        <v>545</v>
      </c>
      <c r="F39" s="65"/>
      <c r="G39" s="39"/>
      <c r="H39" s="79"/>
      <c r="I39" s="65"/>
      <c r="J39" s="82">
        <v>545</v>
      </c>
      <c r="K39" s="81"/>
      <c r="L39" s="37"/>
      <c r="M39" s="66"/>
    </row>
    <row r="40" spans="1:13">
      <c r="A40" s="78"/>
      <c r="B40" s="36" t="s">
        <v>74</v>
      </c>
      <c r="C40" s="63">
        <v>1289975</v>
      </c>
      <c r="D40" s="63"/>
      <c r="E40" s="64">
        <v>3107.15</v>
      </c>
      <c r="F40" s="65"/>
      <c r="G40" s="39"/>
      <c r="H40" s="79"/>
      <c r="I40" s="65">
        <v>1060</v>
      </c>
      <c r="J40" s="80">
        <v>703.5</v>
      </c>
      <c r="K40" s="81"/>
      <c r="L40" s="63">
        <v>300</v>
      </c>
      <c r="M40" s="65">
        <v>1343.65</v>
      </c>
    </row>
    <row r="41" spans="1:13">
      <c r="A41" s="78"/>
      <c r="B41" s="36" t="s">
        <v>94</v>
      </c>
      <c r="C41" s="63">
        <v>1289976</v>
      </c>
      <c r="D41" s="63"/>
      <c r="E41" s="64">
        <v>0</v>
      </c>
      <c r="F41" s="65"/>
      <c r="G41" s="39"/>
      <c r="H41" s="79"/>
      <c r="I41" s="65"/>
      <c r="J41" s="84">
        <v>0</v>
      </c>
      <c r="K41" s="81"/>
      <c r="L41" s="63"/>
      <c r="M41" s="65"/>
    </row>
    <row r="42" spans="1:13">
      <c r="A42" s="78"/>
      <c r="B42" s="36" t="s">
        <v>89</v>
      </c>
      <c r="C42" s="63">
        <v>1289977</v>
      </c>
      <c r="D42" s="63"/>
      <c r="E42" s="64">
        <v>92862</v>
      </c>
      <c r="F42" s="65">
        <v>938</v>
      </c>
      <c r="G42" s="39"/>
      <c r="H42" s="79"/>
      <c r="I42" s="65"/>
      <c r="J42" s="80"/>
      <c r="K42" s="81">
        <f>E42+F42</f>
        <v>93800</v>
      </c>
      <c r="L42" s="37"/>
      <c r="M42" s="66"/>
    </row>
    <row r="43" spans="1:13">
      <c r="A43" s="39"/>
      <c r="B43" s="36" t="s">
        <v>95</v>
      </c>
      <c r="C43" s="63">
        <v>1289978</v>
      </c>
      <c r="D43" s="63"/>
      <c r="E43" s="64">
        <v>51895.8</v>
      </c>
      <c r="F43" s="65">
        <v>524.20000000000005</v>
      </c>
      <c r="G43" s="39"/>
      <c r="H43" s="79"/>
      <c r="I43" s="65"/>
      <c r="J43" s="84"/>
      <c r="K43" s="81">
        <f>E43+F43</f>
        <v>52420</v>
      </c>
      <c r="L43" s="37"/>
      <c r="M43" s="66"/>
    </row>
    <row r="44" spans="1:13">
      <c r="A44" s="39"/>
      <c r="B44" s="36" t="s">
        <v>91</v>
      </c>
      <c r="C44" s="63">
        <v>1289979</v>
      </c>
      <c r="D44" s="63"/>
      <c r="E44" s="64">
        <v>7940</v>
      </c>
      <c r="F44" s="65"/>
      <c r="G44" s="39"/>
      <c r="H44" s="79"/>
      <c r="I44" s="65"/>
      <c r="J44" s="84">
        <v>7940</v>
      </c>
      <c r="K44" s="81"/>
      <c r="L44" s="37"/>
      <c r="M44" s="66"/>
    </row>
    <row r="45" spans="1:13">
      <c r="A45" s="39"/>
      <c r="B45" s="36" t="s">
        <v>88</v>
      </c>
      <c r="C45" s="63">
        <v>1289980</v>
      </c>
      <c r="D45" s="63"/>
      <c r="E45" s="64">
        <v>3800</v>
      </c>
      <c r="F45" s="65"/>
      <c r="G45" s="39"/>
      <c r="H45" s="79"/>
      <c r="I45" s="65"/>
      <c r="J45" s="84"/>
      <c r="K45" s="81"/>
      <c r="L45" s="37" t="s">
        <v>41</v>
      </c>
      <c r="M45" s="66">
        <v>3800</v>
      </c>
    </row>
    <row r="46" spans="1:13">
      <c r="A46" s="38" t="s">
        <v>96</v>
      </c>
      <c r="B46" s="36" t="s">
        <v>97</v>
      </c>
      <c r="C46" s="63">
        <v>2961181</v>
      </c>
      <c r="D46" s="63"/>
      <c r="E46" s="64">
        <v>2848</v>
      </c>
      <c r="F46" s="65"/>
      <c r="G46" s="39"/>
      <c r="H46" s="79"/>
      <c r="I46" s="65"/>
      <c r="J46" s="84">
        <v>2848</v>
      </c>
      <c r="K46" s="81"/>
      <c r="L46" s="37"/>
      <c r="M46" s="66"/>
    </row>
    <row r="47" spans="1:13">
      <c r="A47" s="39"/>
      <c r="B47" s="36" t="s">
        <v>98</v>
      </c>
      <c r="C47" s="63">
        <v>2961182</v>
      </c>
      <c r="D47" s="63"/>
      <c r="E47" s="64">
        <v>8075</v>
      </c>
      <c r="F47" s="65"/>
      <c r="G47" s="39"/>
      <c r="H47" s="79"/>
      <c r="I47" s="65"/>
      <c r="J47" s="84">
        <v>8075</v>
      </c>
      <c r="K47" s="81"/>
      <c r="L47" s="37"/>
      <c r="M47" s="66"/>
    </row>
    <row r="48" spans="1:13">
      <c r="A48" s="39"/>
      <c r="B48" s="36" t="s">
        <v>99</v>
      </c>
      <c r="C48" s="63">
        <v>2961183</v>
      </c>
      <c r="D48" s="63"/>
      <c r="E48" s="64">
        <v>4290</v>
      </c>
      <c r="F48" s="65"/>
      <c r="G48" s="39"/>
      <c r="H48" s="79"/>
      <c r="I48" s="65"/>
      <c r="J48" s="84"/>
      <c r="K48" s="81">
        <v>4290</v>
      </c>
      <c r="L48" s="63"/>
      <c r="M48" s="65"/>
    </row>
    <row r="49" spans="1:13">
      <c r="A49" s="39"/>
      <c r="B49" s="36" t="s">
        <v>100</v>
      </c>
      <c r="C49" s="63"/>
      <c r="D49" s="63"/>
      <c r="E49" s="28"/>
      <c r="F49" s="65"/>
      <c r="G49" s="39"/>
      <c r="H49" s="79"/>
      <c r="I49" s="65"/>
      <c r="J49" s="84"/>
      <c r="K49" s="81"/>
      <c r="L49" s="63"/>
      <c r="M49" s="65"/>
    </row>
    <row r="50" spans="1:13">
      <c r="A50" s="39"/>
      <c r="B50" s="36" t="s">
        <v>94</v>
      </c>
      <c r="C50" s="63">
        <v>2961184</v>
      </c>
      <c r="D50" s="63"/>
      <c r="E50" s="28"/>
      <c r="F50" s="65"/>
      <c r="G50" s="39"/>
      <c r="H50" s="79"/>
      <c r="I50" s="65"/>
      <c r="J50" s="84"/>
      <c r="K50" s="81"/>
      <c r="L50" s="63"/>
      <c r="M50" s="65"/>
    </row>
    <row r="51" spans="1:13">
      <c r="A51" s="39"/>
      <c r="B51" s="36"/>
      <c r="C51" s="63"/>
      <c r="D51" s="63"/>
      <c r="E51" s="28"/>
      <c r="F51" s="65"/>
      <c r="G51" s="39"/>
      <c r="H51" s="79"/>
      <c r="I51" s="65"/>
      <c r="J51" s="84"/>
      <c r="K51" s="81"/>
      <c r="L51" s="63"/>
      <c r="M51" s="65"/>
    </row>
    <row r="52" spans="1:13" ht="23.25">
      <c r="A52" s="42"/>
      <c r="B52" s="85" t="s">
        <v>44</v>
      </c>
      <c r="C52" s="53"/>
      <c r="D52" s="53"/>
      <c r="E52" s="43">
        <f>SUM(E31:E51)</f>
        <v>409552.1</v>
      </c>
      <c r="F52" s="86">
        <f>SUM(F31:F51)</f>
        <v>1648.15</v>
      </c>
      <c r="G52" s="42"/>
      <c r="H52" s="87"/>
      <c r="I52" s="86">
        <f>SUM(I31:I51)</f>
        <v>1060</v>
      </c>
      <c r="J52" s="88">
        <f>SUM(J31:J51)</f>
        <v>77831.600000000006</v>
      </c>
      <c r="K52" s="89">
        <f>SUM(K31:K51)</f>
        <v>169105</v>
      </c>
      <c r="L52" s="53"/>
      <c r="M52" s="86"/>
    </row>
    <row r="54" spans="1:13">
      <c r="E54" s="71">
        <f>E26+F26+E52+F52</f>
        <v>1745832.38</v>
      </c>
      <c r="K54" s="71"/>
      <c r="M54" s="71"/>
    </row>
    <row r="55" spans="1:13">
      <c r="E55" s="71">
        <f>140965+117000+18350+67300+25332.89+16987.77+482300+10800+11321.23+9236.24+5039+248000+80000+42000+60000+158060+1343.65+3800+1060+77831.6+169105</f>
        <v>1745832.38</v>
      </c>
    </row>
    <row r="57" spans="1:13">
      <c r="E57" s="71">
        <f>E54-E55</f>
        <v>0</v>
      </c>
    </row>
  </sheetData>
  <mergeCells count="21">
    <mergeCell ref="A1:M1"/>
    <mergeCell ref="A2:M2"/>
    <mergeCell ref="E3:F3"/>
    <mergeCell ref="G3:K3"/>
    <mergeCell ref="L3:M3"/>
    <mergeCell ref="L29:M29"/>
    <mergeCell ref="L4:M4"/>
    <mergeCell ref="A27:M27"/>
    <mergeCell ref="E28:F28"/>
    <mergeCell ref="G28:K28"/>
    <mergeCell ref="L28:M28"/>
    <mergeCell ref="G29:G30"/>
    <mergeCell ref="H29:H30"/>
    <mergeCell ref="I29:I30"/>
    <mergeCell ref="J29:J30"/>
    <mergeCell ref="K29:K30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6"/>
  <sheetViews>
    <sheetView topLeftCell="A211" workbookViewId="0">
      <selection sqref="A1:XFD1048576"/>
    </sheetView>
  </sheetViews>
  <sheetFormatPr defaultRowHeight="14.25"/>
  <cols>
    <col min="1" max="1" width="40.625" customWidth="1"/>
    <col min="2" max="2" width="6.875" customWidth="1"/>
    <col min="3" max="3" width="15.125" customWidth="1"/>
    <col min="4" max="4" width="14.125" customWidth="1"/>
    <col min="7" max="7" width="12.125" customWidth="1"/>
    <col min="10" max="10" width="9.25" bestFit="1" customWidth="1"/>
    <col min="12" max="13" width="10.125" bestFit="1" customWidth="1"/>
    <col min="257" max="257" width="40.625" customWidth="1"/>
    <col min="258" max="258" width="6.875" customWidth="1"/>
    <col min="259" max="259" width="15.125" customWidth="1"/>
    <col min="260" max="260" width="14.125" customWidth="1"/>
    <col min="263" max="263" width="12.125" customWidth="1"/>
    <col min="266" max="266" width="9.25" bestFit="1" customWidth="1"/>
    <col min="268" max="269" width="10.125" bestFit="1" customWidth="1"/>
    <col min="513" max="513" width="40.625" customWidth="1"/>
    <col min="514" max="514" width="6.875" customWidth="1"/>
    <col min="515" max="515" width="15.125" customWidth="1"/>
    <col min="516" max="516" width="14.125" customWidth="1"/>
    <col min="519" max="519" width="12.125" customWidth="1"/>
    <col min="522" max="522" width="9.25" bestFit="1" customWidth="1"/>
    <col min="524" max="525" width="10.125" bestFit="1" customWidth="1"/>
    <col min="769" max="769" width="40.625" customWidth="1"/>
    <col min="770" max="770" width="6.875" customWidth="1"/>
    <col min="771" max="771" width="15.125" customWidth="1"/>
    <col min="772" max="772" width="14.125" customWidth="1"/>
    <col min="775" max="775" width="12.125" customWidth="1"/>
    <col min="778" max="778" width="9.25" bestFit="1" customWidth="1"/>
    <col min="780" max="781" width="10.125" bestFit="1" customWidth="1"/>
    <col min="1025" max="1025" width="40.625" customWidth="1"/>
    <col min="1026" max="1026" width="6.875" customWidth="1"/>
    <col min="1027" max="1027" width="15.125" customWidth="1"/>
    <col min="1028" max="1028" width="14.125" customWidth="1"/>
    <col min="1031" max="1031" width="12.125" customWidth="1"/>
    <col min="1034" max="1034" width="9.25" bestFit="1" customWidth="1"/>
    <col min="1036" max="1037" width="10.125" bestFit="1" customWidth="1"/>
    <col min="1281" max="1281" width="40.625" customWidth="1"/>
    <col min="1282" max="1282" width="6.875" customWidth="1"/>
    <col min="1283" max="1283" width="15.125" customWidth="1"/>
    <col min="1284" max="1284" width="14.125" customWidth="1"/>
    <col min="1287" max="1287" width="12.125" customWidth="1"/>
    <col min="1290" max="1290" width="9.25" bestFit="1" customWidth="1"/>
    <col min="1292" max="1293" width="10.125" bestFit="1" customWidth="1"/>
    <col min="1537" max="1537" width="40.625" customWidth="1"/>
    <col min="1538" max="1538" width="6.875" customWidth="1"/>
    <col min="1539" max="1539" width="15.125" customWidth="1"/>
    <col min="1540" max="1540" width="14.125" customWidth="1"/>
    <col min="1543" max="1543" width="12.125" customWidth="1"/>
    <col min="1546" max="1546" width="9.25" bestFit="1" customWidth="1"/>
    <col min="1548" max="1549" width="10.125" bestFit="1" customWidth="1"/>
    <col min="1793" max="1793" width="40.625" customWidth="1"/>
    <col min="1794" max="1794" width="6.875" customWidth="1"/>
    <col min="1795" max="1795" width="15.125" customWidth="1"/>
    <col min="1796" max="1796" width="14.125" customWidth="1"/>
    <col min="1799" max="1799" width="12.125" customWidth="1"/>
    <col min="1802" max="1802" width="9.25" bestFit="1" customWidth="1"/>
    <col min="1804" max="1805" width="10.125" bestFit="1" customWidth="1"/>
    <col min="2049" max="2049" width="40.625" customWidth="1"/>
    <col min="2050" max="2050" width="6.875" customWidth="1"/>
    <col min="2051" max="2051" width="15.125" customWidth="1"/>
    <col min="2052" max="2052" width="14.125" customWidth="1"/>
    <col min="2055" max="2055" width="12.125" customWidth="1"/>
    <col min="2058" max="2058" width="9.25" bestFit="1" customWidth="1"/>
    <col min="2060" max="2061" width="10.125" bestFit="1" customWidth="1"/>
    <col min="2305" max="2305" width="40.625" customWidth="1"/>
    <col min="2306" max="2306" width="6.875" customWidth="1"/>
    <col min="2307" max="2307" width="15.125" customWidth="1"/>
    <col min="2308" max="2308" width="14.125" customWidth="1"/>
    <col min="2311" max="2311" width="12.125" customWidth="1"/>
    <col min="2314" max="2314" width="9.25" bestFit="1" customWidth="1"/>
    <col min="2316" max="2317" width="10.125" bestFit="1" customWidth="1"/>
    <col min="2561" max="2561" width="40.625" customWidth="1"/>
    <col min="2562" max="2562" width="6.875" customWidth="1"/>
    <col min="2563" max="2563" width="15.125" customWidth="1"/>
    <col min="2564" max="2564" width="14.125" customWidth="1"/>
    <col min="2567" max="2567" width="12.125" customWidth="1"/>
    <col min="2570" max="2570" width="9.25" bestFit="1" customWidth="1"/>
    <col min="2572" max="2573" width="10.125" bestFit="1" customWidth="1"/>
    <col min="2817" max="2817" width="40.625" customWidth="1"/>
    <col min="2818" max="2818" width="6.875" customWidth="1"/>
    <col min="2819" max="2819" width="15.125" customWidth="1"/>
    <col min="2820" max="2820" width="14.125" customWidth="1"/>
    <col min="2823" max="2823" width="12.125" customWidth="1"/>
    <col min="2826" max="2826" width="9.25" bestFit="1" customWidth="1"/>
    <col min="2828" max="2829" width="10.125" bestFit="1" customWidth="1"/>
    <col min="3073" max="3073" width="40.625" customWidth="1"/>
    <col min="3074" max="3074" width="6.875" customWidth="1"/>
    <col min="3075" max="3075" width="15.125" customWidth="1"/>
    <col min="3076" max="3076" width="14.125" customWidth="1"/>
    <col min="3079" max="3079" width="12.125" customWidth="1"/>
    <col min="3082" max="3082" width="9.25" bestFit="1" customWidth="1"/>
    <col min="3084" max="3085" width="10.125" bestFit="1" customWidth="1"/>
    <col min="3329" max="3329" width="40.625" customWidth="1"/>
    <col min="3330" max="3330" width="6.875" customWidth="1"/>
    <col min="3331" max="3331" width="15.125" customWidth="1"/>
    <col min="3332" max="3332" width="14.125" customWidth="1"/>
    <col min="3335" max="3335" width="12.125" customWidth="1"/>
    <col min="3338" max="3338" width="9.25" bestFit="1" customWidth="1"/>
    <col min="3340" max="3341" width="10.125" bestFit="1" customWidth="1"/>
    <col min="3585" max="3585" width="40.625" customWidth="1"/>
    <col min="3586" max="3586" width="6.875" customWidth="1"/>
    <col min="3587" max="3587" width="15.125" customWidth="1"/>
    <col min="3588" max="3588" width="14.125" customWidth="1"/>
    <col min="3591" max="3591" width="12.125" customWidth="1"/>
    <col min="3594" max="3594" width="9.25" bestFit="1" customWidth="1"/>
    <col min="3596" max="3597" width="10.125" bestFit="1" customWidth="1"/>
    <col min="3841" max="3841" width="40.625" customWidth="1"/>
    <col min="3842" max="3842" width="6.875" customWidth="1"/>
    <col min="3843" max="3843" width="15.125" customWidth="1"/>
    <col min="3844" max="3844" width="14.125" customWidth="1"/>
    <col min="3847" max="3847" width="12.125" customWidth="1"/>
    <col min="3850" max="3850" width="9.25" bestFit="1" customWidth="1"/>
    <col min="3852" max="3853" width="10.125" bestFit="1" customWidth="1"/>
    <col min="4097" max="4097" width="40.625" customWidth="1"/>
    <col min="4098" max="4098" width="6.875" customWidth="1"/>
    <col min="4099" max="4099" width="15.125" customWidth="1"/>
    <col min="4100" max="4100" width="14.125" customWidth="1"/>
    <col min="4103" max="4103" width="12.125" customWidth="1"/>
    <col min="4106" max="4106" width="9.25" bestFit="1" customWidth="1"/>
    <col min="4108" max="4109" width="10.125" bestFit="1" customWidth="1"/>
    <col min="4353" max="4353" width="40.625" customWidth="1"/>
    <col min="4354" max="4354" width="6.875" customWidth="1"/>
    <col min="4355" max="4355" width="15.125" customWidth="1"/>
    <col min="4356" max="4356" width="14.125" customWidth="1"/>
    <col min="4359" max="4359" width="12.125" customWidth="1"/>
    <col min="4362" max="4362" width="9.25" bestFit="1" customWidth="1"/>
    <col min="4364" max="4365" width="10.125" bestFit="1" customWidth="1"/>
    <col min="4609" max="4609" width="40.625" customWidth="1"/>
    <col min="4610" max="4610" width="6.875" customWidth="1"/>
    <col min="4611" max="4611" width="15.125" customWidth="1"/>
    <col min="4612" max="4612" width="14.125" customWidth="1"/>
    <col min="4615" max="4615" width="12.125" customWidth="1"/>
    <col min="4618" max="4618" width="9.25" bestFit="1" customWidth="1"/>
    <col min="4620" max="4621" width="10.125" bestFit="1" customWidth="1"/>
    <col min="4865" max="4865" width="40.625" customWidth="1"/>
    <col min="4866" max="4866" width="6.875" customWidth="1"/>
    <col min="4867" max="4867" width="15.125" customWidth="1"/>
    <col min="4868" max="4868" width="14.125" customWidth="1"/>
    <col min="4871" max="4871" width="12.125" customWidth="1"/>
    <col min="4874" max="4874" width="9.25" bestFit="1" customWidth="1"/>
    <col min="4876" max="4877" width="10.125" bestFit="1" customWidth="1"/>
    <col min="5121" max="5121" width="40.625" customWidth="1"/>
    <col min="5122" max="5122" width="6.875" customWidth="1"/>
    <col min="5123" max="5123" width="15.125" customWidth="1"/>
    <col min="5124" max="5124" width="14.125" customWidth="1"/>
    <col min="5127" max="5127" width="12.125" customWidth="1"/>
    <col min="5130" max="5130" width="9.25" bestFit="1" customWidth="1"/>
    <col min="5132" max="5133" width="10.125" bestFit="1" customWidth="1"/>
    <col min="5377" max="5377" width="40.625" customWidth="1"/>
    <col min="5378" max="5378" width="6.875" customWidth="1"/>
    <col min="5379" max="5379" width="15.125" customWidth="1"/>
    <col min="5380" max="5380" width="14.125" customWidth="1"/>
    <col min="5383" max="5383" width="12.125" customWidth="1"/>
    <col min="5386" max="5386" width="9.25" bestFit="1" customWidth="1"/>
    <col min="5388" max="5389" width="10.125" bestFit="1" customWidth="1"/>
    <col min="5633" max="5633" width="40.625" customWidth="1"/>
    <col min="5634" max="5634" width="6.875" customWidth="1"/>
    <col min="5635" max="5635" width="15.125" customWidth="1"/>
    <col min="5636" max="5636" width="14.125" customWidth="1"/>
    <col min="5639" max="5639" width="12.125" customWidth="1"/>
    <col min="5642" max="5642" width="9.25" bestFit="1" customWidth="1"/>
    <col min="5644" max="5645" width="10.125" bestFit="1" customWidth="1"/>
    <col min="5889" max="5889" width="40.625" customWidth="1"/>
    <col min="5890" max="5890" width="6.875" customWidth="1"/>
    <col min="5891" max="5891" width="15.125" customWidth="1"/>
    <col min="5892" max="5892" width="14.125" customWidth="1"/>
    <col min="5895" max="5895" width="12.125" customWidth="1"/>
    <col min="5898" max="5898" width="9.25" bestFit="1" customWidth="1"/>
    <col min="5900" max="5901" width="10.125" bestFit="1" customWidth="1"/>
    <col min="6145" max="6145" width="40.625" customWidth="1"/>
    <col min="6146" max="6146" width="6.875" customWidth="1"/>
    <col min="6147" max="6147" width="15.125" customWidth="1"/>
    <col min="6148" max="6148" width="14.125" customWidth="1"/>
    <col min="6151" max="6151" width="12.125" customWidth="1"/>
    <col min="6154" max="6154" width="9.25" bestFit="1" customWidth="1"/>
    <col min="6156" max="6157" width="10.125" bestFit="1" customWidth="1"/>
    <col min="6401" max="6401" width="40.625" customWidth="1"/>
    <col min="6402" max="6402" width="6.875" customWidth="1"/>
    <col min="6403" max="6403" width="15.125" customWidth="1"/>
    <col min="6404" max="6404" width="14.125" customWidth="1"/>
    <col min="6407" max="6407" width="12.125" customWidth="1"/>
    <col min="6410" max="6410" width="9.25" bestFit="1" customWidth="1"/>
    <col min="6412" max="6413" width="10.125" bestFit="1" customWidth="1"/>
    <col min="6657" max="6657" width="40.625" customWidth="1"/>
    <col min="6658" max="6658" width="6.875" customWidth="1"/>
    <col min="6659" max="6659" width="15.125" customWidth="1"/>
    <col min="6660" max="6660" width="14.125" customWidth="1"/>
    <col min="6663" max="6663" width="12.125" customWidth="1"/>
    <col min="6666" max="6666" width="9.25" bestFit="1" customWidth="1"/>
    <col min="6668" max="6669" width="10.125" bestFit="1" customWidth="1"/>
    <col min="6913" max="6913" width="40.625" customWidth="1"/>
    <col min="6914" max="6914" width="6.875" customWidth="1"/>
    <col min="6915" max="6915" width="15.125" customWidth="1"/>
    <col min="6916" max="6916" width="14.125" customWidth="1"/>
    <col min="6919" max="6919" width="12.125" customWidth="1"/>
    <col min="6922" max="6922" width="9.25" bestFit="1" customWidth="1"/>
    <col min="6924" max="6925" width="10.125" bestFit="1" customWidth="1"/>
    <col min="7169" max="7169" width="40.625" customWidth="1"/>
    <col min="7170" max="7170" width="6.875" customWidth="1"/>
    <col min="7171" max="7171" width="15.125" customWidth="1"/>
    <col min="7172" max="7172" width="14.125" customWidth="1"/>
    <col min="7175" max="7175" width="12.125" customWidth="1"/>
    <col min="7178" max="7178" width="9.25" bestFit="1" customWidth="1"/>
    <col min="7180" max="7181" width="10.125" bestFit="1" customWidth="1"/>
    <col min="7425" max="7425" width="40.625" customWidth="1"/>
    <col min="7426" max="7426" width="6.875" customWidth="1"/>
    <col min="7427" max="7427" width="15.125" customWidth="1"/>
    <col min="7428" max="7428" width="14.125" customWidth="1"/>
    <col min="7431" max="7431" width="12.125" customWidth="1"/>
    <col min="7434" max="7434" width="9.25" bestFit="1" customWidth="1"/>
    <col min="7436" max="7437" width="10.125" bestFit="1" customWidth="1"/>
    <col min="7681" max="7681" width="40.625" customWidth="1"/>
    <col min="7682" max="7682" width="6.875" customWidth="1"/>
    <col min="7683" max="7683" width="15.125" customWidth="1"/>
    <col min="7684" max="7684" width="14.125" customWidth="1"/>
    <col min="7687" max="7687" width="12.125" customWidth="1"/>
    <col min="7690" max="7690" width="9.25" bestFit="1" customWidth="1"/>
    <col min="7692" max="7693" width="10.125" bestFit="1" customWidth="1"/>
    <col min="7937" max="7937" width="40.625" customWidth="1"/>
    <col min="7938" max="7938" width="6.875" customWidth="1"/>
    <col min="7939" max="7939" width="15.125" customWidth="1"/>
    <col min="7940" max="7940" width="14.125" customWidth="1"/>
    <col min="7943" max="7943" width="12.125" customWidth="1"/>
    <col min="7946" max="7946" width="9.25" bestFit="1" customWidth="1"/>
    <col min="7948" max="7949" width="10.125" bestFit="1" customWidth="1"/>
    <col min="8193" max="8193" width="40.625" customWidth="1"/>
    <col min="8194" max="8194" width="6.875" customWidth="1"/>
    <col min="8195" max="8195" width="15.125" customWidth="1"/>
    <col min="8196" max="8196" width="14.125" customWidth="1"/>
    <col min="8199" max="8199" width="12.125" customWidth="1"/>
    <col min="8202" max="8202" width="9.25" bestFit="1" customWidth="1"/>
    <col min="8204" max="8205" width="10.125" bestFit="1" customWidth="1"/>
    <col min="8449" max="8449" width="40.625" customWidth="1"/>
    <col min="8450" max="8450" width="6.875" customWidth="1"/>
    <col min="8451" max="8451" width="15.125" customWidth="1"/>
    <col min="8452" max="8452" width="14.125" customWidth="1"/>
    <col min="8455" max="8455" width="12.125" customWidth="1"/>
    <col min="8458" max="8458" width="9.25" bestFit="1" customWidth="1"/>
    <col min="8460" max="8461" width="10.125" bestFit="1" customWidth="1"/>
    <col min="8705" max="8705" width="40.625" customWidth="1"/>
    <col min="8706" max="8706" width="6.875" customWidth="1"/>
    <col min="8707" max="8707" width="15.125" customWidth="1"/>
    <col min="8708" max="8708" width="14.125" customWidth="1"/>
    <col min="8711" max="8711" width="12.125" customWidth="1"/>
    <col min="8714" max="8714" width="9.25" bestFit="1" customWidth="1"/>
    <col min="8716" max="8717" width="10.125" bestFit="1" customWidth="1"/>
    <col min="8961" max="8961" width="40.625" customWidth="1"/>
    <col min="8962" max="8962" width="6.875" customWidth="1"/>
    <col min="8963" max="8963" width="15.125" customWidth="1"/>
    <col min="8964" max="8964" width="14.125" customWidth="1"/>
    <col min="8967" max="8967" width="12.125" customWidth="1"/>
    <col min="8970" max="8970" width="9.25" bestFit="1" customWidth="1"/>
    <col min="8972" max="8973" width="10.125" bestFit="1" customWidth="1"/>
    <col min="9217" max="9217" width="40.625" customWidth="1"/>
    <col min="9218" max="9218" width="6.875" customWidth="1"/>
    <col min="9219" max="9219" width="15.125" customWidth="1"/>
    <col min="9220" max="9220" width="14.125" customWidth="1"/>
    <col min="9223" max="9223" width="12.125" customWidth="1"/>
    <col min="9226" max="9226" width="9.25" bestFit="1" customWidth="1"/>
    <col min="9228" max="9229" width="10.125" bestFit="1" customWidth="1"/>
    <col min="9473" max="9473" width="40.625" customWidth="1"/>
    <col min="9474" max="9474" width="6.875" customWidth="1"/>
    <col min="9475" max="9475" width="15.125" customWidth="1"/>
    <col min="9476" max="9476" width="14.125" customWidth="1"/>
    <col min="9479" max="9479" width="12.125" customWidth="1"/>
    <col min="9482" max="9482" width="9.25" bestFit="1" customWidth="1"/>
    <col min="9484" max="9485" width="10.125" bestFit="1" customWidth="1"/>
    <col min="9729" max="9729" width="40.625" customWidth="1"/>
    <col min="9730" max="9730" width="6.875" customWidth="1"/>
    <col min="9731" max="9731" width="15.125" customWidth="1"/>
    <col min="9732" max="9732" width="14.125" customWidth="1"/>
    <col min="9735" max="9735" width="12.125" customWidth="1"/>
    <col min="9738" max="9738" width="9.25" bestFit="1" customWidth="1"/>
    <col min="9740" max="9741" width="10.125" bestFit="1" customWidth="1"/>
    <col min="9985" max="9985" width="40.625" customWidth="1"/>
    <col min="9986" max="9986" width="6.875" customWidth="1"/>
    <col min="9987" max="9987" width="15.125" customWidth="1"/>
    <col min="9988" max="9988" width="14.125" customWidth="1"/>
    <col min="9991" max="9991" width="12.125" customWidth="1"/>
    <col min="9994" max="9994" width="9.25" bestFit="1" customWidth="1"/>
    <col min="9996" max="9997" width="10.125" bestFit="1" customWidth="1"/>
    <col min="10241" max="10241" width="40.625" customWidth="1"/>
    <col min="10242" max="10242" width="6.875" customWidth="1"/>
    <col min="10243" max="10243" width="15.125" customWidth="1"/>
    <col min="10244" max="10244" width="14.125" customWidth="1"/>
    <col min="10247" max="10247" width="12.125" customWidth="1"/>
    <col min="10250" max="10250" width="9.25" bestFit="1" customWidth="1"/>
    <col min="10252" max="10253" width="10.125" bestFit="1" customWidth="1"/>
    <col min="10497" max="10497" width="40.625" customWidth="1"/>
    <col min="10498" max="10498" width="6.875" customWidth="1"/>
    <col min="10499" max="10499" width="15.125" customWidth="1"/>
    <col min="10500" max="10500" width="14.125" customWidth="1"/>
    <col min="10503" max="10503" width="12.125" customWidth="1"/>
    <col min="10506" max="10506" width="9.25" bestFit="1" customWidth="1"/>
    <col min="10508" max="10509" width="10.125" bestFit="1" customWidth="1"/>
    <col min="10753" max="10753" width="40.625" customWidth="1"/>
    <col min="10754" max="10754" width="6.875" customWidth="1"/>
    <col min="10755" max="10755" width="15.125" customWidth="1"/>
    <col min="10756" max="10756" width="14.125" customWidth="1"/>
    <col min="10759" max="10759" width="12.125" customWidth="1"/>
    <col min="10762" max="10762" width="9.25" bestFit="1" customWidth="1"/>
    <col min="10764" max="10765" width="10.125" bestFit="1" customWidth="1"/>
    <col min="11009" max="11009" width="40.625" customWidth="1"/>
    <col min="11010" max="11010" width="6.875" customWidth="1"/>
    <col min="11011" max="11011" width="15.125" customWidth="1"/>
    <col min="11012" max="11012" width="14.125" customWidth="1"/>
    <col min="11015" max="11015" width="12.125" customWidth="1"/>
    <col min="11018" max="11018" width="9.25" bestFit="1" customWidth="1"/>
    <col min="11020" max="11021" width="10.125" bestFit="1" customWidth="1"/>
    <col min="11265" max="11265" width="40.625" customWidth="1"/>
    <col min="11266" max="11266" width="6.875" customWidth="1"/>
    <col min="11267" max="11267" width="15.125" customWidth="1"/>
    <col min="11268" max="11268" width="14.125" customWidth="1"/>
    <col min="11271" max="11271" width="12.125" customWidth="1"/>
    <col min="11274" max="11274" width="9.25" bestFit="1" customWidth="1"/>
    <col min="11276" max="11277" width="10.125" bestFit="1" customWidth="1"/>
    <col min="11521" max="11521" width="40.625" customWidth="1"/>
    <col min="11522" max="11522" width="6.875" customWidth="1"/>
    <col min="11523" max="11523" width="15.125" customWidth="1"/>
    <col min="11524" max="11524" width="14.125" customWidth="1"/>
    <col min="11527" max="11527" width="12.125" customWidth="1"/>
    <col min="11530" max="11530" width="9.25" bestFit="1" customWidth="1"/>
    <col min="11532" max="11533" width="10.125" bestFit="1" customWidth="1"/>
    <col min="11777" max="11777" width="40.625" customWidth="1"/>
    <col min="11778" max="11778" width="6.875" customWidth="1"/>
    <col min="11779" max="11779" width="15.125" customWidth="1"/>
    <col min="11780" max="11780" width="14.125" customWidth="1"/>
    <col min="11783" max="11783" width="12.125" customWidth="1"/>
    <col min="11786" max="11786" width="9.25" bestFit="1" customWidth="1"/>
    <col min="11788" max="11789" width="10.125" bestFit="1" customWidth="1"/>
    <col min="12033" max="12033" width="40.625" customWidth="1"/>
    <col min="12034" max="12034" width="6.875" customWidth="1"/>
    <col min="12035" max="12035" width="15.125" customWidth="1"/>
    <col min="12036" max="12036" width="14.125" customWidth="1"/>
    <col min="12039" max="12039" width="12.125" customWidth="1"/>
    <col min="12042" max="12042" width="9.25" bestFit="1" customWidth="1"/>
    <col min="12044" max="12045" width="10.125" bestFit="1" customWidth="1"/>
    <col min="12289" max="12289" width="40.625" customWidth="1"/>
    <col min="12290" max="12290" width="6.875" customWidth="1"/>
    <col min="12291" max="12291" width="15.125" customWidth="1"/>
    <col min="12292" max="12292" width="14.125" customWidth="1"/>
    <col min="12295" max="12295" width="12.125" customWidth="1"/>
    <col min="12298" max="12298" width="9.25" bestFit="1" customWidth="1"/>
    <col min="12300" max="12301" width="10.125" bestFit="1" customWidth="1"/>
    <col min="12545" max="12545" width="40.625" customWidth="1"/>
    <col min="12546" max="12546" width="6.875" customWidth="1"/>
    <col min="12547" max="12547" width="15.125" customWidth="1"/>
    <col min="12548" max="12548" width="14.125" customWidth="1"/>
    <col min="12551" max="12551" width="12.125" customWidth="1"/>
    <col min="12554" max="12554" width="9.25" bestFit="1" customWidth="1"/>
    <col min="12556" max="12557" width="10.125" bestFit="1" customWidth="1"/>
    <col min="12801" max="12801" width="40.625" customWidth="1"/>
    <col min="12802" max="12802" width="6.875" customWidth="1"/>
    <col min="12803" max="12803" width="15.125" customWidth="1"/>
    <col min="12804" max="12804" width="14.125" customWidth="1"/>
    <col min="12807" max="12807" width="12.125" customWidth="1"/>
    <col min="12810" max="12810" width="9.25" bestFit="1" customWidth="1"/>
    <col min="12812" max="12813" width="10.125" bestFit="1" customWidth="1"/>
    <col min="13057" max="13057" width="40.625" customWidth="1"/>
    <col min="13058" max="13058" width="6.875" customWidth="1"/>
    <col min="13059" max="13059" width="15.125" customWidth="1"/>
    <col min="13060" max="13060" width="14.125" customWidth="1"/>
    <col min="13063" max="13063" width="12.125" customWidth="1"/>
    <col min="13066" max="13066" width="9.25" bestFit="1" customWidth="1"/>
    <col min="13068" max="13069" width="10.125" bestFit="1" customWidth="1"/>
    <col min="13313" max="13313" width="40.625" customWidth="1"/>
    <col min="13314" max="13314" width="6.875" customWidth="1"/>
    <col min="13315" max="13315" width="15.125" customWidth="1"/>
    <col min="13316" max="13316" width="14.125" customWidth="1"/>
    <col min="13319" max="13319" width="12.125" customWidth="1"/>
    <col min="13322" max="13322" width="9.25" bestFit="1" customWidth="1"/>
    <col min="13324" max="13325" width="10.125" bestFit="1" customWidth="1"/>
    <col min="13569" max="13569" width="40.625" customWidth="1"/>
    <col min="13570" max="13570" width="6.875" customWidth="1"/>
    <col min="13571" max="13571" width="15.125" customWidth="1"/>
    <col min="13572" max="13572" width="14.125" customWidth="1"/>
    <col min="13575" max="13575" width="12.125" customWidth="1"/>
    <col min="13578" max="13578" width="9.25" bestFit="1" customWidth="1"/>
    <col min="13580" max="13581" width="10.125" bestFit="1" customWidth="1"/>
    <col min="13825" max="13825" width="40.625" customWidth="1"/>
    <col min="13826" max="13826" width="6.875" customWidth="1"/>
    <col min="13827" max="13827" width="15.125" customWidth="1"/>
    <col min="13828" max="13828" width="14.125" customWidth="1"/>
    <col min="13831" max="13831" width="12.125" customWidth="1"/>
    <col min="13834" max="13834" width="9.25" bestFit="1" customWidth="1"/>
    <col min="13836" max="13837" width="10.125" bestFit="1" customWidth="1"/>
    <col min="14081" max="14081" width="40.625" customWidth="1"/>
    <col min="14082" max="14082" width="6.875" customWidth="1"/>
    <col min="14083" max="14083" width="15.125" customWidth="1"/>
    <col min="14084" max="14084" width="14.125" customWidth="1"/>
    <col min="14087" max="14087" width="12.125" customWidth="1"/>
    <col min="14090" max="14090" width="9.25" bestFit="1" customWidth="1"/>
    <col min="14092" max="14093" width="10.125" bestFit="1" customWidth="1"/>
    <col min="14337" max="14337" width="40.625" customWidth="1"/>
    <col min="14338" max="14338" width="6.875" customWidth="1"/>
    <col min="14339" max="14339" width="15.125" customWidth="1"/>
    <col min="14340" max="14340" width="14.125" customWidth="1"/>
    <col min="14343" max="14343" width="12.125" customWidth="1"/>
    <col min="14346" max="14346" width="9.25" bestFit="1" customWidth="1"/>
    <col min="14348" max="14349" width="10.125" bestFit="1" customWidth="1"/>
    <col min="14593" max="14593" width="40.625" customWidth="1"/>
    <col min="14594" max="14594" width="6.875" customWidth="1"/>
    <col min="14595" max="14595" width="15.125" customWidth="1"/>
    <col min="14596" max="14596" width="14.125" customWidth="1"/>
    <col min="14599" max="14599" width="12.125" customWidth="1"/>
    <col min="14602" max="14602" width="9.25" bestFit="1" customWidth="1"/>
    <col min="14604" max="14605" width="10.125" bestFit="1" customWidth="1"/>
    <col min="14849" max="14849" width="40.625" customWidth="1"/>
    <col min="14850" max="14850" width="6.875" customWidth="1"/>
    <col min="14851" max="14851" width="15.125" customWidth="1"/>
    <col min="14852" max="14852" width="14.125" customWidth="1"/>
    <col min="14855" max="14855" width="12.125" customWidth="1"/>
    <col min="14858" max="14858" width="9.25" bestFit="1" customWidth="1"/>
    <col min="14860" max="14861" width="10.125" bestFit="1" customWidth="1"/>
    <col min="15105" max="15105" width="40.625" customWidth="1"/>
    <col min="15106" max="15106" width="6.875" customWidth="1"/>
    <col min="15107" max="15107" width="15.125" customWidth="1"/>
    <col min="15108" max="15108" width="14.125" customWidth="1"/>
    <col min="15111" max="15111" width="12.125" customWidth="1"/>
    <col min="15114" max="15114" width="9.25" bestFit="1" customWidth="1"/>
    <col min="15116" max="15117" width="10.125" bestFit="1" customWidth="1"/>
    <col min="15361" max="15361" width="40.625" customWidth="1"/>
    <col min="15362" max="15362" width="6.875" customWidth="1"/>
    <col min="15363" max="15363" width="15.125" customWidth="1"/>
    <col min="15364" max="15364" width="14.125" customWidth="1"/>
    <col min="15367" max="15367" width="12.125" customWidth="1"/>
    <col min="15370" max="15370" width="9.25" bestFit="1" customWidth="1"/>
    <col min="15372" max="15373" width="10.125" bestFit="1" customWidth="1"/>
    <col min="15617" max="15617" width="40.625" customWidth="1"/>
    <col min="15618" max="15618" width="6.875" customWidth="1"/>
    <col min="15619" max="15619" width="15.125" customWidth="1"/>
    <col min="15620" max="15620" width="14.125" customWidth="1"/>
    <col min="15623" max="15623" width="12.125" customWidth="1"/>
    <col min="15626" max="15626" width="9.25" bestFit="1" customWidth="1"/>
    <col min="15628" max="15629" width="10.125" bestFit="1" customWidth="1"/>
    <col min="15873" max="15873" width="40.625" customWidth="1"/>
    <col min="15874" max="15874" width="6.875" customWidth="1"/>
    <col min="15875" max="15875" width="15.125" customWidth="1"/>
    <col min="15876" max="15876" width="14.125" customWidth="1"/>
    <col min="15879" max="15879" width="12.125" customWidth="1"/>
    <col min="15882" max="15882" width="9.25" bestFit="1" customWidth="1"/>
    <col min="15884" max="15885" width="10.125" bestFit="1" customWidth="1"/>
    <col min="16129" max="16129" width="40.625" customWidth="1"/>
    <col min="16130" max="16130" width="6.875" customWidth="1"/>
    <col min="16131" max="16131" width="15.125" customWidth="1"/>
    <col min="16132" max="16132" width="14.125" customWidth="1"/>
    <col min="16135" max="16135" width="12.125" customWidth="1"/>
    <col min="16138" max="16138" width="9.25" bestFit="1" customWidth="1"/>
    <col min="16140" max="16141" width="10.125" bestFit="1" customWidth="1"/>
  </cols>
  <sheetData>
    <row r="1" spans="1:13" ht="22.5">
      <c r="A1" s="115"/>
      <c r="B1" s="115"/>
      <c r="C1" s="115"/>
      <c r="D1" s="116" t="s">
        <v>174</v>
      </c>
    </row>
    <row r="2" spans="1:13" ht="22.5">
      <c r="A2" s="115"/>
      <c r="B2" s="115"/>
      <c r="C2" s="115"/>
      <c r="D2" s="116" t="s">
        <v>175</v>
      </c>
      <c r="G2">
        <v>11400</v>
      </c>
      <c r="J2">
        <f>G2+H2</f>
        <v>11400</v>
      </c>
      <c r="M2">
        <v>158470</v>
      </c>
    </row>
    <row r="3" spans="1:13" ht="25.5">
      <c r="A3" s="227" t="s">
        <v>176</v>
      </c>
      <c r="B3" s="227"/>
      <c r="C3" s="227"/>
      <c r="D3" s="227"/>
      <c r="G3">
        <v>1598.48</v>
      </c>
      <c r="J3">
        <f>G3+H3</f>
        <v>1598.48</v>
      </c>
      <c r="M3">
        <v>58548</v>
      </c>
    </row>
    <row r="4" spans="1:13" ht="22.5">
      <c r="A4" s="115" t="s">
        <v>177</v>
      </c>
      <c r="B4" s="115"/>
      <c r="C4" s="115"/>
      <c r="D4" s="115"/>
      <c r="G4">
        <v>389800</v>
      </c>
      <c r="J4">
        <f>G4+H4</f>
        <v>389800</v>
      </c>
      <c r="M4">
        <v>19424.599999999999</v>
      </c>
    </row>
    <row r="5" spans="1:13" ht="24">
      <c r="A5" s="117"/>
      <c r="B5" s="117"/>
      <c r="C5" s="117"/>
      <c r="D5" s="117"/>
      <c r="G5">
        <v>147015</v>
      </c>
      <c r="H5">
        <v>1485</v>
      </c>
      <c r="J5">
        <f>G5+H5</f>
        <v>148500</v>
      </c>
      <c r="M5">
        <v>389800</v>
      </c>
    </row>
    <row r="6" spans="1:13" ht="22.5">
      <c r="A6" s="53" t="s">
        <v>7</v>
      </c>
      <c r="B6" s="53" t="s">
        <v>57</v>
      </c>
      <c r="C6" s="53" t="s">
        <v>3</v>
      </c>
      <c r="D6" s="53" t="s">
        <v>4</v>
      </c>
      <c r="G6">
        <v>8080</v>
      </c>
      <c r="J6">
        <f t="shared" ref="J6:J31" si="0">G6+H6</f>
        <v>8080</v>
      </c>
      <c r="M6">
        <v>148500</v>
      </c>
    </row>
    <row r="7" spans="1:13" ht="22.5">
      <c r="A7" s="118" t="s">
        <v>178</v>
      </c>
      <c r="B7" s="119" t="s">
        <v>113</v>
      </c>
      <c r="C7" s="120">
        <v>21416</v>
      </c>
      <c r="D7" s="121"/>
      <c r="G7">
        <v>50524.65</v>
      </c>
      <c r="H7">
        <v>510.35</v>
      </c>
      <c r="J7">
        <f t="shared" si="0"/>
        <v>51035</v>
      </c>
      <c r="M7">
        <v>10800</v>
      </c>
    </row>
    <row r="8" spans="1:13" ht="22.5">
      <c r="A8" s="122" t="s">
        <v>179</v>
      </c>
      <c r="B8" s="91" t="s">
        <v>110</v>
      </c>
      <c r="C8" s="123">
        <v>700230.09</v>
      </c>
      <c r="D8" s="121"/>
      <c r="G8">
        <v>4000</v>
      </c>
      <c r="J8">
        <f t="shared" si="0"/>
        <v>4000</v>
      </c>
      <c r="M8">
        <v>13057.21</v>
      </c>
    </row>
    <row r="9" spans="1:13" ht="22.5">
      <c r="A9" s="122" t="s">
        <v>180</v>
      </c>
      <c r="B9" s="91"/>
      <c r="C9" s="123">
        <v>15662.82</v>
      </c>
      <c r="D9" s="121"/>
      <c r="G9">
        <v>7513</v>
      </c>
      <c r="J9">
        <f t="shared" si="0"/>
        <v>7513</v>
      </c>
      <c r="M9">
        <v>70000</v>
      </c>
    </row>
    <row r="10" spans="1:13" ht="22.5">
      <c r="A10" s="122" t="s">
        <v>108</v>
      </c>
      <c r="B10" s="91"/>
      <c r="C10" s="123">
        <v>22428</v>
      </c>
      <c r="D10" s="121"/>
    </row>
    <row r="11" spans="1:13" ht="22.5">
      <c r="A11" s="122"/>
      <c r="B11" s="91"/>
      <c r="C11" s="123"/>
      <c r="D11" s="121"/>
    </row>
    <row r="12" spans="1:13" ht="22.5">
      <c r="A12" s="122"/>
      <c r="B12" s="91"/>
      <c r="C12" s="123"/>
      <c r="D12" s="121"/>
      <c r="M12" s="124"/>
    </row>
    <row r="13" spans="1:13" ht="22.5">
      <c r="A13" s="122"/>
      <c r="B13" s="91"/>
      <c r="C13" s="123"/>
      <c r="D13" s="121"/>
      <c r="G13">
        <v>4059</v>
      </c>
      <c r="H13">
        <v>41</v>
      </c>
      <c r="J13">
        <f t="shared" si="0"/>
        <v>4100</v>
      </c>
    </row>
    <row r="14" spans="1:13" ht="22.5">
      <c r="A14" s="122" t="s">
        <v>181</v>
      </c>
      <c r="B14" s="91" t="s">
        <v>165</v>
      </c>
      <c r="C14" s="125"/>
      <c r="D14" s="94">
        <v>723992.8</v>
      </c>
      <c r="G14">
        <v>4059</v>
      </c>
      <c r="H14">
        <v>41</v>
      </c>
      <c r="J14">
        <f t="shared" si="0"/>
        <v>4100</v>
      </c>
    </row>
    <row r="15" spans="1:13" ht="22.5">
      <c r="A15" s="122" t="s">
        <v>182</v>
      </c>
      <c r="B15" s="126" t="s">
        <v>183</v>
      </c>
      <c r="C15" s="125"/>
      <c r="D15" s="127">
        <v>797.2</v>
      </c>
      <c r="G15">
        <v>18018</v>
      </c>
      <c r="H15">
        <v>182</v>
      </c>
      <c r="J15">
        <f t="shared" si="0"/>
        <v>18200</v>
      </c>
    </row>
    <row r="16" spans="1:13" ht="22.5">
      <c r="A16" s="122" t="s">
        <v>184</v>
      </c>
      <c r="B16" s="126" t="s">
        <v>185</v>
      </c>
      <c r="C16" s="128"/>
      <c r="D16" s="90">
        <v>956.64</v>
      </c>
      <c r="G16">
        <v>24750</v>
      </c>
      <c r="H16">
        <v>250</v>
      </c>
      <c r="J16">
        <f t="shared" si="0"/>
        <v>25000</v>
      </c>
    </row>
    <row r="17" spans="1:12" ht="22.5">
      <c r="A17" s="122" t="s">
        <v>186</v>
      </c>
      <c r="B17" s="126" t="s">
        <v>24</v>
      </c>
      <c r="C17" s="129"/>
      <c r="D17" s="90">
        <v>6090.27</v>
      </c>
      <c r="G17">
        <v>26730</v>
      </c>
      <c r="H17">
        <v>270</v>
      </c>
      <c r="J17">
        <f t="shared" si="0"/>
        <v>27000</v>
      </c>
    </row>
    <row r="18" spans="1:12" ht="22.5">
      <c r="A18" s="122" t="s">
        <v>187</v>
      </c>
      <c r="B18" s="130"/>
      <c r="C18" s="129"/>
      <c r="D18" s="90">
        <v>6484</v>
      </c>
    </row>
    <row r="19" spans="1:12" ht="22.5">
      <c r="A19" s="122" t="s">
        <v>188</v>
      </c>
      <c r="B19" s="91"/>
      <c r="C19" s="125"/>
      <c r="D19" s="127">
        <v>21416</v>
      </c>
      <c r="G19">
        <v>7621.4</v>
      </c>
      <c r="H19">
        <v>71.900000000000006</v>
      </c>
      <c r="J19">
        <f t="shared" si="0"/>
        <v>7693.2999999999993</v>
      </c>
    </row>
    <row r="20" spans="1:12" ht="22.5">
      <c r="A20" s="122"/>
      <c r="B20" s="91"/>
      <c r="C20" s="125"/>
      <c r="D20" s="127"/>
    </row>
    <row r="21" spans="1:12" ht="22.5">
      <c r="A21" s="122"/>
      <c r="B21" s="91"/>
      <c r="C21" s="125"/>
      <c r="D21" s="127"/>
    </row>
    <row r="22" spans="1:12" ht="22.5">
      <c r="A22" s="122"/>
      <c r="B22" s="131"/>
      <c r="C22" s="125"/>
      <c r="D22" s="90"/>
    </row>
    <row r="23" spans="1:12" ht="22.5">
      <c r="A23" s="122"/>
      <c r="B23" s="131"/>
      <c r="C23" s="121"/>
      <c r="D23" s="90"/>
      <c r="G23">
        <v>9405</v>
      </c>
      <c r="H23">
        <v>95</v>
      </c>
      <c r="J23">
        <f t="shared" si="0"/>
        <v>9500</v>
      </c>
    </row>
    <row r="24" spans="1:12" ht="22.5">
      <c r="A24" s="122"/>
      <c r="B24" s="131"/>
      <c r="C24" s="121"/>
      <c r="D24" s="90"/>
    </row>
    <row r="25" spans="1:12" ht="22.5">
      <c r="A25" s="132"/>
      <c r="B25" s="131"/>
      <c r="C25" s="121"/>
      <c r="D25" s="90"/>
      <c r="G25">
        <v>5580</v>
      </c>
      <c r="J25">
        <f t="shared" si="0"/>
        <v>5580</v>
      </c>
    </row>
    <row r="26" spans="1:12" ht="22.5">
      <c r="A26" s="132"/>
      <c r="B26" s="131"/>
      <c r="C26" s="121"/>
      <c r="D26" s="90"/>
      <c r="G26">
        <v>1820.07</v>
      </c>
      <c r="J26">
        <f t="shared" si="0"/>
        <v>1820.07</v>
      </c>
    </row>
    <row r="27" spans="1:12" ht="22.5">
      <c r="A27" s="133"/>
      <c r="B27" s="131"/>
      <c r="C27" s="134">
        <f>SUM(C7:C26)</f>
        <v>759736.90999999992</v>
      </c>
      <c r="D27" s="135">
        <f>SUM(D14:D26)</f>
        <v>759736.91</v>
      </c>
      <c r="G27">
        <v>5960</v>
      </c>
      <c r="J27">
        <f t="shared" si="0"/>
        <v>5960</v>
      </c>
    </row>
    <row r="28" spans="1:12">
      <c r="A28" s="228" t="s">
        <v>189</v>
      </c>
      <c r="B28" s="229"/>
      <c r="C28" s="229"/>
      <c r="D28" s="230"/>
      <c r="G28">
        <v>13057.21</v>
      </c>
      <c r="J28">
        <f t="shared" si="0"/>
        <v>13057.21</v>
      </c>
    </row>
    <row r="29" spans="1:12">
      <c r="A29" s="231"/>
      <c r="B29" s="232"/>
      <c r="C29" s="232"/>
      <c r="D29" s="233"/>
      <c r="G29">
        <v>69300</v>
      </c>
      <c r="H29">
        <v>700</v>
      </c>
      <c r="J29">
        <f t="shared" si="0"/>
        <v>70000</v>
      </c>
    </row>
    <row r="30" spans="1:12" ht="22.5">
      <c r="A30" s="136" t="s">
        <v>190</v>
      </c>
      <c r="B30" s="137"/>
      <c r="C30" s="223"/>
      <c r="D30" s="224"/>
      <c r="G30">
        <v>171270</v>
      </c>
      <c r="H30">
        <v>1730</v>
      </c>
      <c r="J30">
        <f t="shared" si="0"/>
        <v>173000</v>
      </c>
    </row>
    <row r="31" spans="1:12" ht="22.5">
      <c r="A31" s="138"/>
      <c r="B31" s="139"/>
      <c r="C31" s="139"/>
      <c r="D31" s="140"/>
      <c r="G31">
        <v>500</v>
      </c>
      <c r="J31">
        <f t="shared" si="0"/>
        <v>500</v>
      </c>
    </row>
    <row r="32" spans="1:12" ht="21.75">
      <c r="A32" s="141" t="s">
        <v>191</v>
      </c>
      <c r="B32" s="142"/>
      <c r="C32" s="142" t="s">
        <v>192</v>
      </c>
      <c r="D32" s="143"/>
      <c r="G32" s="124">
        <f>SUM(G2:G31)</f>
        <v>982060.80999999994</v>
      </c>
      <c r="H32">
        <f>SUM(H2:H31)</f>
        <v>5376.25</v>
      </c>
      <c r="J32" s="124">
        <f>SUM(J2:J31)</f>
        <v>987437.05999999994</v>
      </c>
      <c r="L32" s="124">
        <f>G32+H32</f>
        <v>987437.05999999994</v>
      </c>
    </row>
    <row r="33" spans="1:13" ht="21.75">
      <c r="A33" s="144" t="s">
        <v>193</v>
      </c>
      <c r="B33" s="145"/>
      <c r="C33" s="225" t="s">
        <v>194</v>
      </c>
      <c r="D33" s="226"/>
    </row>
    <row r="34" spans="1:13" ht="22.5">
      <c r="A34" s="115"/>
      <c r="B34" s="115"/>
      <c r="C34" s="115"/>
      <c r="D34" s="116" t="s">
        <v>195</v>
      </c>
    </row>
    <row r="35" spans="1:13" ht="22.5">
      <c r="A35" s="115"/>
      <c r="B35" s="115"/>
      <c r="C35" s="115"/>
      <c r="D35" s="116" t="s">
        <v>175</v>
      </c>
      <c r="G35">
        <v>50500</v>
      </c>
      <c r="J35">
        <f>G35+H35</f>
        <v>50500</v>
      </c>
      <c r="M35">
        <v>28510.02</v>
      </c>
    </row>
    <row r="36" spans="1:13" ht="25.5">
      <c r="A36" s="227" t="s">
        <v>176</v>
      </c>
      <c r="B36" s="227"/>
      <c r="C36" s="227"/>
      <c r="D36" s="227"/>
      <c r="G36">
        <v>295020</v>
      </c>
      <c r="H36">
        <v>2980</v>
      </c>
      <c r="J36">
        <f t="shared" ref="J36:J63" si="1">G36+H36</f>
        <v>298000</v>
      </c>
      <c r="M36">
        <v>161600</v>
      </c>
    </row>
    <row r="37" spans="1:13" ht="22.5">
      <c r="A37" s="115" t="s">
        <v>177</v>
      </c>
      <c r="B37" s="115"/>
      <c r="C37" s="115"/>
      <c r="D37" s="115"/>
      <c r="G37">
        <v>23296.68</v>
      </c>
      <c r="H37">
        <v>235.32</v>
      </c>
      <c r="J37">
        <f t="shared" si="1"/>
        <v>23532</v>
      </c>
      <c r="M37">
        <v>117000</v>
      </c>
    </row>
    <row r="38" spans="1:13" ht="22.5">
      <c r="A38" s="53" t="s">
        <v>7</v>
      </c>
      <c r="B38" s="53" t="s">
        <v>57</v>
      </c>
      <c r="C38" s="53" t="s">
        <v>3</v>
      </c>
      <c r="D38" s="53" t="s">
        <v>4</v>
      </c>
      <c r="G38">
        <v>214138</v>
      </c>
      <c r="J38">
        <f t="shared" si="1"/>
        <v>214138</v>
      </c>
      <c r="M38">
        <v>40669</v>
      </c>
    </row>
    <row r="39" spans="1:13" ht="22.5">
      <c r="A39" s="122" t="s">
        <v>196</v>
      </c>
      <c r="B39" s="119" t="s">
        <v>197</v>
      </c>
      <c r="C39" s="120">
        <v>0</v>
      </c>
      <c r="D39" s="121"/>
      <c r="G39">
        <v>638</v>
      </c>
      <c r="J39">
        <f t="shared" si="1"/>
        <v>638</v>
      </c>
      <c r="M39">
        <v>513203.44</v>
      </c>
    </row>
    <row r="40" spans="1:13" ht="22.5">
      <c r="A40" s="122" t="s">
        <v>198</v>
      </c>
      <c r="B40" s="91" t="s">
        <v>197</v>
      </c>
      <c r="C40" s="123">
        <v>140965</v>
      </c>
      <c r="D40" s="121"/>
      <c r="G40">
        <v>5547.66</v>
      </c>
      <c r="H40">
        <v>52.34</v>
      </c>
      <c r="J40">
        <f t="shared" si="1"/>
        <v>5600</v>
      </c>
      <c r="M40">
        <v>69760.850000000006</v>
      </c>
    </row>
    <row r="41" spans="1:13" ht="22.5">
      <c r="A41" s="122" t="s">
        <v>199</v>
      </c>
      <c r="B41" s="91" t="s">
        <v>200</v>
      </c>
      <c r="C41" s="146">
        <v>117000</v>
      </c>
      <c r="D41" s="127"/>
      <c r="G41">
        <v>5000</v>
      </c>
      <c r="J41">
        <f t="shared" si="1"/>
        <v>5000</v>
      </c>
      <c r="M41">
        <v>6885.94</v>
      </c>
    </row>
    <row r="42" spans="1:13" ht="22.5">
      <c r="A42" s="122" t="s">
        <v>201</v>
      </c>
      <c r="B42" s="91" t="s">
        <v>202</v>
      </c>
      <c r="C42" s="125">
        <v>19410</v>
      </c>
      <c r="D42" s="94"/>
      <c r="G42">
        <v>14635.93</v>
      </c>
      <c r="H42">
        <v>138.07</v>
      </c>
      <c r="J42">
        <f t="shared" si="1"/>
        <v>14774</v>
      </c>
      <c r="M42">
        <v>60000</v>
      </c>
    </row>
    <row r="43" spans="1:13" ht="22.5">
      <c r="A43" s="122" t="s">
        <v>146</v>
      </c>
      <c r="B43" s="91" t="s">
        <v>203</v>
      </c>
      <c r="C43" s="125">
        <v>42000</v>
      </c>
      <c r="D43" s="94"/>
      <c r="G43">
        <v>537925.23</v>
      </c>
      <c r="H43">
        <v>5074.7700000000004</v>
      </c>
      <c r="J43">
        <f t="shared" si="1"/>
        <v>543000</v>
      </c>
      <c r="M43">
        <v>145000</v>
      </c>
    </row>
    <row r="44" spans="1:13" ht="22.5">
      <c r="A44" s="122" t="s">
        <v>204</v>
      </c>
      <c r="B44" s="91" t="s">
        <v>205</v>
      </c>
      <c r="C44" s="125">
        <v>50000</v>
      </c>
      <c r="D44" s="94"/>
      <c r="G44">
        <v>31140.3</v>
      </c>
      <c r="H44">
        <v>314.55</v>
      </c>
      <c r="J44">
        <f t="shared" si="1"/>
        <v>31454.85</v>
      </c>
      <c r="M44">
        <v>50500</v>
      </c>
    </row>
    <row r="45" spans="1:13" ht="22.5">
      <c r="A45" s="122" t="s">
        <v>206</v>
      </c>
      <c r="B45" s="126" t="s">
        <v>65</v>
      </c>
      <c r="C45" s="125">
        <v>10000</v>
      </c>
      <c r="D45" s="127"/>
      <c r="G45">
        <v>17540</v>
      </c>
      <c r="J45">
        <f t="shared" si="1"/>
        <v>17540</v>
      </c>
      <c r="M45">
        <v>298000</v>
      </c>
    </row>
    <row r="46" spans="1:13" ht="22.5">
      <c r="A46" s="122" t="s">
        <v>207</v>
      </c>
      <c r="B46" s="91" t="s">
        <v>76</v>
      </c>
      <c r="C46" s="147">
        <v>145131.6</v>
      </c>
      <c r="D46" s="90"/>
      <c r="G46">
        <v>238590</v>
      </c>
      <c r="H46">
        <v>2410</v>
      </c>
      <c r="J46">
        <f t="shared" si="1"/>
        <v>241000</v>
      </c>
      <c r="M46">
        <v>543000</v>
      </c>
    </row>
    <row r="47" spans="1:13" ht="22.5">
      <c r="A47" s="122" t="s">
        <v>208</v>
      </c>
      <c r="B47" s="91"/>
      <c r="C47" s="125">
        <v>194437.89</v>
      </c>
      <c r="D47" s="148"/>
      <c r="G47">
        <v>18885.939999999999</v>
      </c>
      <c r="J47">
        <f t="shared" si="1"/>
        <v>18885.939999999999</v>
      </c>
      <c r="M47">
        <v>241000</v>
      </c>
    </row>
    <row r="48" spans="1:13" ht="22.5">
      <c r="A48" s="122" t="s">
        <v>209</v>
      </c>
      <c r="B48" s="91"/>
      <c r="C48" s="125">
        <v>26940.12</v>
      </c>
      <c r="D48" s="148"/>
      <c r="G48">
        <v>1990</v>
      </c>
      <c r="J48">
        <f t="shared" si="1"/>
        <v>1990</v>
      </c>
      <c r="M48">
        <v>42000</v>
      </c>
    </row>
    <row r="49" spans="1:13" ht="22.5">
      <c r="A49" s="122" t="s">
        <v>210</v>
      </c>
      <c r="B49" s="91"/>
      <c r="C49" s="125">
        <v>169860</v>
      </c>
      <c r="D49" s="90"/>
      <c r="G49">
        <v>1756</v>
      </c>
      <c r="J49">
        <f t="shared" si="1"/>
        <v>1756</v>
      </c>
      <c r="M49">
        <v>57500</v>
      </c>
    </row>
    <row r="50" spans="1:13" ht="22.5">
      <c r="A50" s="122" t="s">
        <v>211</v>
      </c>
      <c r="B50" s="91" t="s">
        <v>212</v>
      </c>
      <c r="C50" s="125">
        <v>3800</v>
      </c>
      <c r="D50" s="90"/>
      <c r="G50">
        <v>334457.02</v>
      </c>
      <c r="J50">
        <f t="shared" si="1"/>
        <v>334457.02</v>
      </c>
      <c r="M50">
        <v>10000</v>
      </c>
    </row>
    <row r="51" spans="1:13" ht="22.5">
      <c r="A51" s="122" t="s">
        <v>213</v>
      </c>
      <c r="B51" s="131">
        <v>7500</v>
      </c>
      <c r="C51" s="125">
        <v>328000</v>
      </c>
      <c r="D51" s="90"/>
      <c r="G51">
        <v>97453</v>
      </c>
      <c r="J51">
        <f t="shared" si="1"/>
        <v>97453</v>
      </c>
      <c r="M51">
        <v>348000</v>
      </c>
    </row>
    <row r="52" spans="1:13" ht="22.5">
      <c r="A52" s="122" t="s">
        <v>214</v>
      </c>
      <c r="B52" s="131"/>
      <c r="C52" s="125">
        <v>16987.77</v>
      </c>
      <c r="D52" s="90"/>
      <c r="G52">
        <v>985</v>
      </c>
      <c r="J52">
        <f t="shared" si="1"/>
        <v>985</v>
      </c>
      <c r="M52">
        <v>249250</v>
      </c>
    </row>
    <row r="53" spans="1:13" ht="22.5">
      <c r="A53" s="122" t="s">
        <v>215</v>
      </c>
      <c r="B53" s="131">
        <v>500</v>
      </c>
      <c r="C53" s="125">
        <v>0</v>
      </c>
      <c r="D53" s="90">
        <v>0</v>
      </c>
      <c r="G53">
        <v>8920</v>
      </c>
      <c r="J53">
        <f t="shared" si="1"/>
        <v>8920</v>
      </c>
      <c r="M53">
        <v>249250</v>
      </c>
    </row>
    <row r="54" spans="1:13" ht="22.5">
      <c r="A54" s="122" t="s">
        <v>216</v>
      </c>
      <c r="B54" s="131"/>
      <c r="C54" s="125">
        <v>0</v>
      </c>
      <c r="D54" s="90"/>
      <c r="G54">
        <v>8120</v>
      </c>
      <c r="J54">
        <f t="shared" si="1"/>
        <v>8120</v>
      </c>
      <c r="M54" s="149">
        <f>SUM(M35:M53)</f>
        <v>3231129.25</v>
      </c>
    </row>
    <row r="55" spans="1:13" ht="22.5">
      <c r="A55" s="122" t="s">
        <v>147</v>
      </c>
      <c r="B55" s="131"/>
      <c r="C55" s="125">
        <v>430800</v>
      </c>
      <c r="D55" s="129"/>
      <c r="G55">
        <v>8920</v>
      </c>
      <c r="J55">
        <f t="shared" si="1"/>
        <v>8920</v>
      </c>
    </row>
    <row r="56" spans="1:13" ht="22.5">
      <c r="A56" s="122" t="s">
        <v>148</v>
      </c>
      <c r="B56" s="131"/>
      <c r="C56" s="125">
        <v>50500</v>
      </c>
      <c r="D56" s="129"/>
      <c r="G56">
        <v>3595.52</v>
      </c>
      <c r="H56">
        <v>33.92</v>
      </c>
      <c r="J56">
        <f t="shared" si="1"/>
        <v>3629.44</v>
      </c>
    </row>
    <row r="57" spans="1:13" ht="22.5">
      <c r="A57" s="122" t="s">
        <v>217</v>
      </c>
      <c r="B57" s="131"/>
      <c r="C57" s="129"/>
      <c r="D57" s="90">
        <v>1456829.58</v>
      </c>
      <c r="G57">
        <v>143644.85999999999</v>
      </c>
      <c r="H57">
        <v>1355.14</v>
      </c>
      <c r="J57">
        <f t="shared" si="1"/>
        <v>145000</v>
      </c>
    </row>
    <row r="58" spans="1:13" ht="22.5">
      <c r="A58" s="122" t="s">
        <v>218</v>
      </c>
      <c r="B58" s="131"/>
      <c r="C58" s="121"/>
      <c r="D58" s="90">
        <v>283062</v>
      </c>
      <c r="G58">
        <v>60000</v>
      </c>
      <c r="J58">
        <f t="shared" si="1"/>
        <v>60000</v>
      </c>
    </row>
    <row r="59" spans="1:13" ht="22.5">
      <c r="A59" s="122" t="s">
        <v>219</v>
      </c>
      <c r="B59" s="131"/>
      <c r="C59" s="121"/>
      <c r="D59" s="90">
        <v>5940.8</v>
      </c>
      <c r="G59">
        <v>344747.66</v>
      </c>
      <c r="H59">
        <v>3252.34</v>
      </c>
      <c r="J59">
        <f t="shared" si="1"/>
        <v>348000</v>
      </c>
    </row>
    <row r="60" spans="1:13" ht="22.5">
      <c r="A60" s="133"/>
      <c r="B60" s="131"/>
      <c r="C60" s="134">
        <f>SUM(C39:C58)</f>
        <v>1745832.38</v>
      </c>
      <c r="D60" s="135">
        <f>SUM(D41:D59)</f>
        <v>1745832.3800000001</v>
      </c>
      <c r="G60">
        <v>3000</v>
      </c>
      <c r="J60">
        <f t="shared" si="1"/>
        <v>3000</v>
      </c>
    </row>
    <row r="61" spans="1:13" ht="12.75" customHeight="1">
      <c r="A61" s="228" t="s">
        <v>220</v>
      </c>
      <c r="B61" s="229"/>
      <c r="C61" s="229"/>
      <c r="D61" s="230"/>
      <c r="G61">
        <v>243902.34</v>
      </c>
      <c r="H61">
        <v>2433.66</v>
      </c>
      <c r="J61">
        <f t="shared" si="1"/>
        <v>246336</v>
      </c>
    </row>
    <row r="62" spans="1:13" ht="12.75" customHeight="1">
      <c r="A62" s="231"/>
      <c r="B62" s="232"/>
      <c r="C62" s="232"/>
      <c r="D62" s="233"/>
      <c r="G62">
        <v>246757.5</v>
      </c>
      <c r="H62">
        <v>2492.5</v>
      </c>
      <c r="J62">
        <f t="shared" si="1"/>
        <v>249250</v>
      </c>
    </row>
    <row r="63" spans="1:13" ht="22.5">
      <c r="A63" s="136" t="s">
        <v>190</v>
      </c>
      <c r="B63" s="137"/>
      <c r="C63" s="223"/>
      <c r="D63" s="224"/>
      <c r="G63">
        <v>246757.5</v>
      </c>
      <c r="H63">
        <v>2492.5</v>
      </c>
      <c r="J63">
        <f t="shared" si="1"/>
        <v>249250</v>
      </c>
    </row>
    <row r="64" spans="1:13" ht="19.5" customHeight="1">
      <c r="A64" s="138"/>
      <c r="B64" s="139"/>
      <c r="C64" s="139"/>
      <c r="D64" s="140"/>
      <c r="G64" s="149">
        <f>SUM(G35:G63)</f>
        <v>3207864.14</v>
      </c>
      <c r="H64">
        <f>SUM(H35:H63)</f>
        <v>23265.11</v>
      </c>
      <c r="J64" s="124">
        <f>SUM(J35:J63)</f>
        <v>3231129.25</v>
      </c>
      <c r="L64" s="149">
        <f>G64+H64</f>
        <v>3231129.25</v>
      </c>
    </row>
    <row r="65" spans="1:4" ht="21.75">
      <c r="A65" s="141" t="s">
        <v>191</v>
      </c>
      <c r="B65" s="142"/>
      <c r="C65" s="142" t="s">
        <v>192</v>
      </c>
      <c r="D65" s="143"/>
    </row>
    <row r="66" spans="1:4" ht="21.75">
      <c r="A66" s="144" t="s">
        <v>193</v>
      </c>
      <c r="B66" s="145"/>
      <c r="C66" s="225" t="s">
        <v>194</v>
      </c>
      <c r="D66" s="226"/>
    </row>
    <row r="67" spans="1:4" ht="22.5">
      <c r="A67" s="115"/>
      <c r="B67" s="115"/>
      <c r="C67" s="115"/>
      <c r="D67" s="116" t="s">
        <v>221</v>
      </c>
    </row>
    <row r="68" spans="1:4" ht="22.5">
      <c r="A68" s="115"/>
      <c r="B68" s="115"/>
      <c r="C68" s="115"/>
      <c r="D68" s="150">
        <v>239935</v>
      </c>
    </row>
    <row r="69" spans="1:4" ht="25.5">
      <c r="A69" s="227" t="s">
        <v>176</v>
      </c>
      <c r="B69" s="227"/>
      <c r="C69" s="227"/>
      <c r="D69" s="227"/>
    </row>
    <row r="70" spans="1:4" ht="22.5">
      <c r="A70" s="115" t="s">
        <v>177</v>
      </c>
      <c r="B70" s="115"/>
      <c r="C70" s="115"/>
      <c r="D70" s="115"/>
    </row>
    <row r="71" spans="1:4" ht="22.5">
      <c r="A71" s="53" t="s">
        <v>7</v>
      </c>
      <c r="B71" s="53" t="s">
        <v>57</v>
      </c>
      <c r="C71" s="53" t="s">
        <v>3</v>
      </c>
      <c r="D71" s="53" t="s">
        <v>4</v>
      </c>
    </row>
    <row r="72" spans="1:4" ht="22.5">
      <c r="A72" s="118" t="s">
        <v>222</v>
      </c>
      <c r="B72" s="119" t="s">
        <v>165</v>
      </c>
      <c r="C72" s="151">
        <v>723992.8</v>
      </c>
      <c r="D72" s="121"/>
    </row>
    <row r="73" spans="1:4" ht="22.5">
      <c r="A73" s="122" t="s">
        <v>223</v>
      </c>
      <c r="B73" s="91"/>
      <c r="C73" s="152"/>
      <c r="D73" s="125">
        <v>0</v>
      </c>
    </row>
    <row r="74" spans="1:4" ht="22.5">
      <c r="A74" s="122" t="s">
        <v>224</v>
      </c>
      <c r="B74" s="91" t="s">
        <v>225</v>
      </c>
      <c r="C74" s="152"/>
      <c r="D74" s="125">
        <v>8099.89</v>
      </c>
    </row>
    <row r="75" spans="1:4" ht="22.5">
      <c r="A75" s="122" t="s">
        <v>226</v>
      </c>
      <c r="B75" s="91"/>
      <c r="C75" s="152"/>
      <c r="D75" s="125">
        <v>0</v>
      </c>
    </row>
    <row r="76" spans="1:4" ht="22.5">
      <c r="A76" s="122" t="s">
        <v>227</v>
      </c>
      <c r="B76" s="126" t="s">
        <v>228</v>
      </c>
      <c r="C76" s="121"/>
      <c r="D76" s="127">
        <v>311832.84000000003</v>
      </c>
    </row>
    <row r="77" spans="1:4" ht="22.5">
      <c r="A77" s="122" t="s">
        <v>229</v>
      </c>
      <c r="B77" s="126" t="s">
        <v>230</v>
      </c>
      <c r="C77" s="121"/>
      <c r="D77" s="127">
        <v>185968.34</v>
      </c>
    </row>
    <row r="78" spans="1:4" ht="22.5">
      <c r="A78" s="122" t="s">
        <v>231</v>
      </c>
      <c r="B78" s="91" t="s">
        <v>232</v>
      </c>
      <c r="C78" s="121"/>
      <c r="D78" s="127">
        <v>202359.91</v>
      </c>
    </row>
    <row r="79" spans="1:4" ht="22.5">
      <c r="A79" s="122" t="s">
        <v>233</v>
      </c>
      <c r="B79" s="91" t="s">
        <v>234</v>
      </c>
      <c r="C79" s="90"/>
      <c r="D79" s="127">
        <v>69</v>
      </c>
    </row>
    <row r="80" spans="1:4" ht="22.5">
      <c r="A80" s="122" t="s">
        <v>235</v>
      </c>
      <c r="B80" s="91"/>
      <c r="C80" s="90"/>
      <c r="D80" s="127">
        <v>0</v>
      </c>
    </row>
    <row r="81" spans="1:7" ht="22.5">
      <c r="A81" s="122" t="s">
        <v>236</v>
      </c>
      <c r="B81" s="91" t="s">
        <v>237</v>
      </c>
      <c r="C81" s="90"/>
      <c r="D81" s="127">
        <v>15662.82</v>
      </c>
    </row>
    <row r="82" spans="1:7" ht="22.5">
      <c r="A82" s="122"/>
      <c r="B82" s="91"/>
      <c r="C82" s="121"/>
      <c r="D82" s="90"/>
    </row>
    <row r="83" spans="1:7" ht="22.5">
      <c r="A83" s="122"/>
      <c r="B83" s="91"/>
      <c r="C83" s="153"/>
      <c r="D83" s="154"/>
    </row>
    <row r="84" spans="1:7" ht="22.5">
      <c r="A84" s="122"/>
      <c r="B84" s="91"/>
      <c r="C84" s="153"/>
      <c r="D84" s="154"/>
    </row>
    <row r="85" spans="1:7" ht="22.5">
      <c r="A85" s="122"/>
      <c r="B85" s="91"/>
      <c r="C85" s="121"/>
      <c r="D85" s="90"/>
    </row>
    <row r="86" spans="1:7" ht="22.5">
      <c r="A86" s="122"/>
      <c r="B86" s="91"/>
      <c r="C86" s="121"/>
      <c r="D86" s="90"/>
    </row>
    <row r="87" spans="1:7" ht="22.5">
      <c r="A87" s="122"/>
      <c r="B87" s="91"/>
      <c r="C87" s="121"/>
      <c r="D87" s="90"/>
    </row>
    <row r="88" spans="1:7" ht="22.5">
      <c r="A88" s="122"/>
      <c r="B88" s="131"/>
      <c r="C88" s="121"/>
      <c r="D88" s="90"/>
    </row>
    <row r="89" spans="1:7" ht="22.5">
      <c r="A89" s="122"/>
      <c r="B89" s="131"/>
      <c r="C89" s="121"/>
      <c r="D89" s="90"/>
    </row>
    <row r="90" spans="1:7" ht="22.5">
      <c r="A90" s="122"/>
      <c r="B90" s="131"/>
      <c r="C90" s="121"/>
      <c r="D90" s="90"/>
      <c r="G90" s="96"/>
    </row>
    <row r="91" spans="1:7" ht="22.5">
      <c r="A91" s="122"/>
      <c r="B91" s="131"/>
      <c r="C91" s="121"/>
      <c r="D91" s="90"/>
      <c r="G91" s="96"/>
    </row>
    <row r="92" spans="1:7" ht="22.5">
      <c r="A92" s="132"/>
      <c r="B92" s="131"/>
      <c r="C92" s="121"/>
      <c r="D92" s="90"/>
    </row>
    <row r="93" spans="1:7" ht="22.5">
      <c r="A93" s="133"/>
      <c r="B93" s="131"/>
      <c r="C93" s="134">
        <f>SUM(C72:C92)</f>
        <v>723992.8</v>
      </c>
      <c r="D93" s="135">
        <f>SUM(D73:D92)</f>
        <v>723992.8</v>
      </c>
      <c r="G93">
        <v>5311085.05</v>
      </c>
    </row>
    <row r="94" spans="1:7">
      <c r="A94" s="228" t="s">
        <v>238</v>
      </c>
      <c r="B94" s="229"/>
      <c r="C94" s="229"/>
      <c r="D94" s="230"/>
    </row>
    <row r="95" spans="1:7">
      <c r="A95" s="231"/>
      <c r="B95" s="232"/>
      <c r="C95" s="232"/>
      <c r="D95" s="233"/>
    </row>
    <row r="96" spans="1:7" ht="22.5">
      <c r="A96" s="136" t="s">
        <v>190</v>
      </c>
      <c r="B96" s="137"/>
      <c r="C96" s="223"/>
      <c r="D96" s="224"/>
    </row>
    <row r="97" spans="1:4" ht="22.5">
      <c r="A97" s="138"/>
      <c r="B97" s="139"/>
      <c r="C97" s="139"/>
      <c r="D97" s="140"/>
    </row>
    <row r="98" spans="1:4" ht="21.75">
      <c r="A98" s="141" t="s">
        <v>191</v>
      </c>
      <c r="B98" s="142"/>
      <c r="C98" s="142" t="s">
        <v>192</v>
      </c>
      <c r="D98" s="143"/>
    </row>
    <row r="99" spans="1:4" ht="21.75">
      <c r="A99" s="144" t="s">
        <v>193</v>
      </c>
      <c r="B99" s="145"/>
      <c r="C99" s="225" t="s">
        <v>194</v>
      </c>
      <c r="D99" s="226"/>
    </row>
    <row r="100" spans="1:4" ht="22.5">
      <c r="A100" s="139"/>
      <c r="B100" s="139"/>
      <c r="C100" s="139"/>
      <c r="D100" s="116" t="s">
        <v>239</v>
      </c>
    </row>
    <row r="101" spans="1:4" ht="22.5">
      <c r="A101" s="115"/>
      <c r="B101" s="115"/>
      <c r="C101" s="115"/>
      <c r="D101" s="116" t="s">
        <v>240</v>
      </c>
    </row>
    <row r="102" spans="1:4" ht="26.25">
      <c r="A102" s="222" t="s">
        <v>241</v>
      </c>
      <c r="B102" s="222"/>
      <c r="C102" s="222"/>
      <c r="D102" s="222"/>
    </row>
    <row r="103" spans="1:4" ht="22.5">
      <c r="A103" s="115" t="s">
        <v>177</v>
      </c>
      <c r="B103" s="115"/>
      <c r="C103" s="115"/>
      <c r="D103" s="115"/>
    </row>
    <row r="104" spans="1:4" ht="22.5">
      <c r="A104" s="53" t="s">
        <v>7</v>
      </c>
      <c r="B104" s="53" t="s">
        <v>57</v>
      </c>
      <c r="C104" s="53" t="s">
        <v>3</v>
      </c>
      <c r="D104" s="53" t="s">
        <v>4</v>
      </c>
    </row>
    <row r="105" spans="1:4" ht="22.5">
      <c r="A105" s="155" t="s">
        <v>242</v>
      </c>
      <c r="B105" s="91" t="s">
        <v>62</v>
      </c>
      <c r="C105" s="156">
        <v>1302295.8500000001</v>
      </c>
      <c r="D105" s="131"/>
    </row>
    <row r="106" spans="1:4" ht="22.5">
      <c r="A106" s="155" t="s">
        <v>243</v>
      </c>
      <c r="B106" s="91" t="s">
        <v>41</v>
      </c>
      <c r="C106" s="93"/>
      <c r="D106" s="90">
        <v>1302295.8500000001</v>
      </c>
    </row>
    <row r="107" spans="1:4" ht="22.5">
      <c r="A107" s="155"/>
      <c r="B107" s="91"/>
      <c r="C107" s="93"/>
      <c r="D107" s="90"/>
    </row>
    <row r="108" spans="1:4" ht="22.5">
      <c r="A108" s="155"/>
      <c r="B108" s="91"/>
      <c r="C108" s="93"/>
      <c r="D108" s="93"/>
    </row>
    <row r="109" spans="1:4" ht="22.5">
      <c r="A109" s="155"/>
      <c r="B109" s="126"/>
      <c r="C109" s="90"/>
      <c r="D109" s="93"/>
    </row>
    <row r="110" spans="1:4" ht="22.5">
      <c r="A110" s="155"/>
      <c r="B110" s="91"/>
      <c r="C110" s="90"/>
      <c r="D110" s="93"/>
    </row>
    <row r="111" spans="1:4" ht="22.5">
      <c r="A111" s="155"/>
      <c r="B111" s="91"/>
      <c r="C111" s="90"/>
      <c r="D111" s="93"/>
    </row>
    <row r="112" spans="1:4" ht="22.5">
      <c r="A112" s="155"/>
      <c r="B112" s="91"/>
      <c r="C112" s="90"/>
      <c r="D112" s="90"/>
    </row>
    <row r="113" spans="1:4" ht="22.5">
      <c r="A113" s="155"/>
      <c r="B113" s="91"/>
      <c r="C113" s="90"/>
      <c r="D113" s="90"/>
    </row>
    <row r="114" spans="1:4" ht="22.5">
      <c r="A114" s="155"/>
      <c r="B114" s="131"/>
      <c r="C114" s="90"/>
      <c r="D114" s="93"/>
    </row>
    <row r="115" spans="1:4" ht="22.5">
      <c r="A115" s="155"/>
      <c r="B115" s="131"/>
      <c r="C115" s="90"/>
      <c r="D115" s="93"/>
    </row>
    <row r="116" spans="1:4" ht="22.5">
      <c r="A116" s="155"/>
      <c r="B116" s="91"/>
      <c r="C116" s="90"/>
      <c r="D116" s="93"/>
    </row>
    <row r="117" spans="1:4" ht="22.5">
      <c r="A117" s="155"/>
      <c r="B117" s="131"/>
      <c r="C117" s="90"/>
      <c r="D117" s="93"/>
    </row>
    <row r="118" spans="1:4" ht="22.5">
      <c r="A118" s="155"/>
      <c r="B118" s="131"/>
      <c r="C118" s="90"/>
      <c r="D118" s="93"/>
    </row>
    <row r="119" spans="1:4" ht="22.5">
      <c r="A119" s="155"/>
      <c r="B119" s="131"/>
      <c r="C119" s="121"/>
      <c r="D119" s="93"/>
    </row>
    <row r="120" spans="1:4" ht="22.5">
      <c r="A120" s="155"/>
      <c r="B120" s="131"/>
      <c r="C120" s="121"/>
      <c r="D120" s="93"/>
    </row>
    <row r="121" spans="1:4" ht="22.5">
      <c r="A121" s="155"/>
      <c r="B121" s="131"/>
      <c r="C121" s="121"/>
      <c r="D121" s="93"/>
    </row>
    <row r="122" spans="1:4" ht="22.5">
      <c r="A122" s="155"/>
      <c r="B122" s="131"/>
      <c r="C122" s="121"/>
      <c r="D122" s="93"/>
    </row>
    <row r="123" spans="1:4" ht="22.5">
      <c r="A123" s="155"/>
      <c r="B123" s="131"/>
      <c r="C123" s="121"/>
      <c r="D123" s="93"/>
    </row>
    <row r="124" spans="1:4" ht="23.25" thickBot="1">
      <c r="A124" s="157"/>
      <c r="B124" s="158"/>
      <c r="C124" s="159">
        <f>SUM(C105:C118)</f>
        <v>1302295.8500000001</v>
      </c>
      <c r="D124" s="159">
        <f>SUM(D106:D123)</f>
        <v>1302295.8500000001</v>
      </c>
    </row>
    <row r="125" spans="1:4" ht="24" thickTop="1">
      <c r="A125" s="160" t="s">
        <v>244</v>
      </c>
      <c r="B125" s="161"/>
      <c r="C125" s="161"/>
      <c r="D125" s="162"/>
    </row>
    <row r="126" spans="1:4" ht="23.25">
      <c r="A126" s="160" t="s">
        <v>245</v>
      </c>
      <c r="B126" s="161"/>
      <c r="C126" s="163"/>
      <c r="D126" s="164"/>
    </row>
    <row r="127" spans="1:4" ht="22.5">
      <c r="A127" s="136" t="s">
        <v>246</v>
      </c>
      <c r="B127" s="137"/>
      <c r="D127" s="165"/>
    </row>
    <row r="128" spans="1:4" ht="22.5">
      <c r="A128" s="138" t="s">
        <v>247</v>
      </c>
      <c r="B128" s="139"/>
      <c r="C128" s="139"/>
      <c r="D128" s="140"/>
    </row>
    <row r="129" spans="1:4" ht="21.75">
      <c r="A129" s="166" t="s">
        <v>248</v>
      </c>
      <c r="B129" s="142"/>
      <c r="C129" s="142"/>
      <c r="D129" s="143"/>
    </row>
    <row r="130" spans="1:4" ht="21.75">
      <c r="A130" s="167" t="s">
        <v>249</v>
      </c>
      <c r="B130" s="145"/>
      <c r="C130" s="145"/>
      <c r="D130" s="168"/>
    </row>
    <row r="132" spans="1:4" ht="22.5">
      <c r="A132" s="139"/>
      <c r="B132" s="139"/>
      <c r="C132" s="139"/>
      <c r="D132" s="116" t="s">
        <v>250</v>
      </c>
    </row>
    <row r="133" spans="1:4" ht="22.5">
      <c r="A133" s="115"/>
      <c r="B133" s="115"/>
      <c r="C133" s="115"/>
      <c r="D133" s="116" t="s">
        <v>251</v>
      </c>
    </row>
    <row r="134" spans="1:4" ht="26.25">
      <c r="A134" s="222" t="s">
        <v>241</v>
      </c>
      <c r="B134" s="222"/>
      <c r="C134" s="222"/>
      <c r="D134" s="222"/>
    </row>
    <row r="135" spans="1:4" ht="22.5">
      <c r="A135" s="115" t="s">
        <v>177</v>
      </c>
      <c r="B135" s="115"/>
      <c r="C135" s="115"/>
      <c r="D135" s="115"/>
    </row>
    <row r="136" spans="1:4" ht="22.5">
      <c r="A136" s="53" t="s">
        <v>7</v>
      </c>
      <c r="B136" s="53" t="s">
        <v>57</v>
      </c>
      <c r="C136" s="53" t="s">
        <v>3</v>
      </c>
      <c r="D136" s="53" t="s">
        <v>4</v>
      </c>
    </row>
    <row r="137" spans="1:4" ht="22.5">
      <c r="A137" s="155" t="s">
        <v>252</v>
      </c>
      <c r="B137" s="91" t="s">
        <v>253</v>
      </c>
      <c r="C137" s="156">
        <v>113092</v>
      </c>
      <c r="D137" s="131"/>
    </row>
    <row r="138" spans="1:4" ht="22.5">
      <c r="A138" s="155"/>
      <c r="B138" s="91"/>
      <c r="C138" s="93"/>
      <c r="D138" s="90"/>
    </row>
    <row r="139" spans="1:4" ht="22.5">
      <c r="A139" s="155" t="s">
        <v>254</v>
      </c>
      <c r="B139" s="91"/>
      <c r="C139" s="93"/>
      <c r="D139" s="90">
        <v>113092</v>
      </c>
    </row>
    <row r="140" spans="1:4" ht="22.5">
      <c r="A140" s="155"/>
      <c r="B140" s="91"/>
      <c r="C140" s="93"/>
      <c r="D140" s="93"/>
    </row>
    <row r="141" spans="1:4" ht="22.5">
      <c r="A141" s="155"/>
      <c r="B141" s="126"/>
      <c r="C141" s="90"/>
      <c r="D141" s="93"/>
    </row>
    <row r="142" spans="1:4" ht="22.5">
      <c r="A142" s="155"/>
      <c r="B142" s="91"/>
      <c r="C142" s="90"/>
      <c r="D142" s="93"/>
    </row>
    <row r="143" spans="1:4" ht="22.5">
      <c r="A143" s="155"/>
      <c r="B143" s="91"/>
      <c r="C143" s="90"/>
      <c r="D143" s="93"/>
    </row>
    <row r="144" spans="1:4" ht="22.5">
      <c r="A144" s="155"/>
      <c r="B144" s="91"/>
      <c r="C144" s="90"/>
      <c r="D144" s="90"/>
    </row>
    <row r="145" spans="1:4" ht="22.5">
      <c r="A145" s="155"/>
      <c r="B145" s="91"/>
      <c r="C145" s="90"/>
      <c r="D145" s="90"/>
    </row>
    <row r="146" spans="1:4" ht="22.5">
      <c r="A146" s="155"/>
      <c r="B146" s="131"/>
      <c r="C146" s="90"/>
      <c r="D146" s="93"/>
    </row>
    <row r="147" spans="1:4" ht="22.5">
      <c r="A147" s="155"/>
      <c r="B147" s="131"/>
      <c r="C147" s="90"/>
      <c r="D147" s="93"/>
    </row>
    <row r="148" spans="1:4" ht="22.5">
      <c r="A148" s="155"/>
      <c r="B148" s="91"/>
      <c r="C148" s="90"/>
      <c r="D148" s="93"/>
    </row>
    <row r="149" spans="1:4" ht="22.5">
      <c r="A149" s="155"/>
      <c r="B149" s="131"/>
      <c r="C149" s="90"/>
      <c r="D149" s="93"/>
    </row>
    <row r="150" spans="1:4" ht="22.5">
      <c r="A150" s="155"/>
      <c r="B150" s="131"/>
      <c r="C150" s="121"/>
      <c r="D150" s="93"/>
    </row>
    <row r="151" spans="1:4" ht="22.5">
      <c r="A151" s="155"/>
      <c r="B151" s="131"/>
      <c r="C151" s="121"/>
      <c r="D151" s="93"/>
    </row>
    <row r="152" spans="1:4" ht="22.5">
      <c r="A152" s="155"/>
      <c r="B152" s="131"/>
      <c r="C152" s="121"/>
      <c r="D152" s="93"/>
    </row>
    <row r="153" spans="1:4" ht="22.5">
      <c r="A153" s="155"/>
      <c r="B153" s="131"/>
      <c r="C153" s="121"/>
      <c r="D153" s="93"/>
    </row>
    <row r="154" spans="1:4" ht="22.5">
      <c r="A154" s="155"/>
      <c r="B154" s="131"/>
      <c r="C154" s="121"/>
      <c r="D154" s="93"/>
    </row>
    <row r="155" spans="1:4" ht="22.5">
      <c r="A155" s="155"/>
      <c r="B155" s="131"/>
      <c r="C155" s="121"/>
      <c r="D155" s="93"/>
    </row>
    <row r="156" spans="1:4" ht="23.25" thickBot="1">
      <c r="A156" s="157"/>
      <c r="B156" s="158"/>
      <c r="C156" s="159">
        <f>SUM(C137:C150)</f>
        <v>113092</v>
      </c>
      <c r="D156" s="159">
        <f>SUM(D138:D155)</f>
        <v>113092</v>
      </c>
    </row>
    <row r="157" spans="1:4" ht="24" thickTop="1">
      <c r="A157" s="160" t="s">
        <v>255</v>
      </c>
      <c r="B157" s="161"/>
      <c r="C157" s="161"/>
      <c r="D157" s="162"/>
    </row>
    <row r="158" spans="1:4" ht="23.25">
      <c r="A158" s="160"/>
      <c r="B158" s="161"/>
      <c r="C158" s="163"/>
      <c r="D158" s="164"/>
    </row>
    <row r="159" spans="1:4" ht="22.5">
      <c r="A159" s="136" t="s">
        <v>246</v>
      </c>
      <c r="B159" s="137"/>
      <c r="D159" s="165"/>
    </row>
    <row r="160" spans="1:4" ht="22.5">
      <c r="A160" s="138" t="s">
        <v>247</v>
      </c>
      <c r="B160" s="139"/>
      <c r="C160" s="139"/>
      <c r="D160" s="140"/>
    </row>
    <row r="161" spans="1:4" ht="21.75">
      <c r="A161" s="166" t="s">
        <v>256</v>
      </c>
      <c r="B161" s="142"/>
      <c r="C161" s="142"/>
      <c r="D161" s="143"/>
    </row>
    <row r="162" spans="1:4" ht="21.75">
      <c r="A162" s="167" t="s">
        <v>257</v>
      </c>
      <c r="B162" s="145"/>
      <c r="C162" s="145"/>
      <c r="D162" s="168"/>
    </row>
    <row r="164" spans="1:4" ht="22.5">
      <c r="A164" s="139"/>
      <c r="B164" s="139"/>
      <c r="C164" s="139"/>
      <c r="D164" s="116" t="s">
        <v>258</v>
      </c>
    </row>
    <row r="165" spans="1:4" ht="22.5">
      <c r="A165" s="115"/>
      <c r="B165" s="115"/>
      <c r="C165" s="115"/>
      <c r="D165" s="116" t="s">
        <v>259</v>
      </c>
    </row>
    <row r="166" spans="1:4" ht="26.25">
      <c r="A166" s="222" t="s">
        <v>241</v>
      </c>
      <c r="B166" s="222"/>
      <c r="C166" s="222"/>
      <c r="D166" s="222"/>
    </row>
    <row r="167" spans="1:4" ht="22.5">
      <c r="A167" s="115" t="s">
        <v>177</v>
      </c>
      <c r="B167" s="115"/>
      <c r="C167" s="115"/>
      <c r="D167" s="115"/>
    </row>
    <row r="168" spans="1:4" ht="22.5">
      <c r="A168" s="53" t="s">
        <v>7</v>
      </c>
      <c r="B168" s="53" t="s">
        <v>57</v>
      </c>
      <c r="C168" s="53" t="s">
        <v>3</v>
      </c>
      <c r="D168" s="53" t="s">
        <v>4</v>
      </c>
    </row>
    <row r="169" spans="1:4" ht="22.5">
      <c r="A169" s="155" t="s">
        <v>260</v>
      </c>
      <c r="B169" s="91" t="s">
        <v>113</v>
      </c>
      <c r="C169" s="156">
        <v>1739891.58</v>
      </c>
      <c r="D169" s="131"/>
    </row>
    <row r="170" spans="1:4" ht="22.5">
      <c r="A170" s="155" t="s">
        <v>261</v>
      </c>
      <c r="B170" s="91" t="s">
        <v>110</v>
      </c>
      <c r="C170" s="93"/>
      <c r="D170" s="90">
        <v>1739891.58</v>
      </c>
    </row>
    <row r="171" spans="1:4" ht="22.5">
      <c r="A171" s="155"/>
      <c r="B171" s="91"/>
      <c r="C171" s="93"/>
      <c r="D171" s="90"/>
    </row>
    <row r="172" spans="1:4" ht="22.5">
      <c r="A172" s="155"/>
      <c r="B172" s="91"/>
      <c r="C172" s="93"/>
      <c r="D172" s="93"/>
    </row>
    <row r="173" spans="1:4" ht="22.5">
      <c r="A173" s="155"/>
      <c r="B173" s="126"/>
      <c r="C173" s="90"/>
      <c r="D173" s="93"/>
    </row>
    <row r="174" spans="1:4" ht="22.5">
      <c r="A174" s="155"/>
      <c r="B174" s="91"/>
      <c r="C174" s="90"/>
      <c r="D174" s="93"/>
    </row>
    <row r="175" spans="1:4" ht="22.5">
      <c r="A175" s="155"/>
      <c r="B175" s="91"/>
      <c r="C175" s="90"/>
      <c r="D175" s="93"/>
    </row>
    <row r="176" spans="1:4" ht="22.5">
      <c r="A176" s="155"/>
      <c r="B176" s="91"/>
      <c r="C176" s="90"/>
      <c r="D176" s="90"/>
    </row>
    <row r="177" spans="1:4" ht="22.5">
      <c r="A177" s="155"/>
      <c r="B177" s="91"/>
      <c r="C177" s="90"/>
      <c r="D177" s="90"/>
    </row>
    <row r="178" spans="1:4" ht="22.5">
      <c r="A178" s="155"/>
      <c r="B178" s="131"/>
      <c r="C178" s="90"/>
      <c r="D178" s="93"/>
    </row>
    <row r="179" spans="1:4" ht="22.5">
      <c r="A179" s="155"/>
      <c r="B179" s="131"/>
      <c r="C179" s="90"/>
      <c r="D179" s="93"/>
    </row>
    <row r="180" spans="1:4" ht="22.5">
      <c r="A180" s="155"/>
      <c r="B180" s="131"/>
      <c r="C180" s="90"/>
      <c r="D180" s="93"/>
    </row>
    <row r="181" spans="1:4" ht="22.5">
      <c r="A181" s="155"/>
      <c r="B181" s="131"/>
      <c r="C181" s="90"/>
      <c r="D181" s="93"/>
    </row>
    <row r="182" spans="1:4" ht="22.5">
      <c r="A182" s="155"/>
      <c r="B182" s="131"/>
      <c r="C182" s="90"/>
      <c r="D182" s="93"/>
    </row>
    <row r="183" spans="1:4" ht="22.5">
      <c r="A183" s="155"/>
      <c r="B183" s="131"/>
      <c r="C183" s="121"/>
      <c r="D183" s="93"/>
    </row>
    <row r="184" spans="1:4" ht="22.5">
      <c r="A184" s="155"/>
      <c r="B184" s="131"/>
      <c r="C184" s="121"/>
      <c r="D184" s="93"/>
    </row>
    <row r="185" spans="1:4" ht="22.5">
      <c r="A185" s="155"/>
      <c r="B185" s="131"/>
      <c r="C185" s="121"/>
      <c r="D185" s="93"/>
    </row>
    <row r="186" spans="1:4" ht="22.5">
      <c r="A186" s="155"/>
      <c r="B186" s="131"/>
      <c r="C186" s="121"/>
      <c r="D186" s="93"/>
    </row>
    <row r="187" spans="1:4" ht="22.5">
      <c r="A187" s="155"/>
      <c r="B187" s="131"/>
      <c r="C187" s="121"/>
      <c r="D187" s="93"/>
    </row>
    <row r="188" spans="1:4" ht="22.5">
      <c r="A188" s="155"/>
      <c r="B188" s="131"/>
      <c r="C188" s="121"/>
      <c r="D188" s="93"/>
    </row>
    <row r="189" spans="1:4" ht="23.25" thickBot="1">
      <c r="A189" s="157"/>
      <c r="B189" s="158"/>
      <c r="C189" s="159">
        <f>SUM(C169:C183)</f>
        <v>1739891.58</v>
      </c>
      <c r="D189" s="159">
        <f>SUM(D170:D188)</f>
        <v>1739891.58</v>
      </c>
    </row>
    <row r="190" spans="1:4" ht="24" thickTop="1">
      <c r="A190" s="160" t="s">
        <v>262</v>
      </c>
      <c r="B190" s="161"/>
      <c r="C190" s="161"/>
      <c r="D190" s="162"/>
    </row>
    <row r="191" spans="1:4" ht="23.25">
      <c r="A191" s="160" t="s">
        <v>263</v>
      </c>
      <c r="B191" s="161"/>
      <c r="C191" s="163"/>
      <c r="D191" s="164"/>
    </row>
    <row r="192" spans="1:4" ht="22.5">
      <c r="A192" s="136" t="s">
        <v>246</v>
      </c>
      <c r="B192" s="137"/>
      <c r="D192" s="165"/>
    </row>
    <row r="193" spans="1:4" ht="22.5">
      <c r="A193" s="138" t="s">
        <v>247</v>
      </c>
      <c r="B193" s="139"/>
      <c r="C193" s="139"/>
      <c r="D193" s="140"/>
    </row>
    <row r="194" spans="1:4" ht="21.75">
      <c r="A194" s="166" t="s">
        <v>264</v>
      </c>
      <c r="B194" s="142"/>
      <c r="C194" s="142"/>
      <c r="D194" s="143"/>
    </row>
    <row r="195" spans="1:4" ht="21.75">
      <c r="A195" s="167" t="s">
        <v>265</v>
      </c>
      <c r="B195" s="145"/>
      <c r="C195" s="145"/>
      <c r="D195" s="168"/>
    </row>
    <row r="196" spans="1:4" ht="22.5">
      <c r="A196" s="139"/>
      <c r="B196" s="139"/>
      <c r="C196" s="139"/>
      <c r="D196" s="116" t="s">
        <v>266</v>
      </c>
    </row>
    <row r="197" spans="1:4" ht="22.5">
      <c r="A197" s="115"/>
      <c r="B197" s="115"/>
      <c r="C197" s="115"/>
      <c r="D197" s="116" t="s">
        <v>259</v>
      </c>
    </row>
    <row r="198" spans="1:4" ht="26.25">
      <c r="A198" s="222" t="s">
        <v>241</v>
      </c>
      <c r="B198" s="222"/>
      <c r="C198" s="222"/>
      <c r="D198" s="222"/>
    </row>
    <row r="199" spans="1:4" ht="22.5">
      <c r="A199" s="115" t="s">
        <v>177</v>
      </c>
      <c r="B199" s="115"/>
      <c r="C199" s="115"/>
      <c r="D199" s="115"/>
    </row>
    <row r="200" spans="1:4" ht="22.5">
      <c r="A200" s="53" t="s">
        <v>7</v>
      </c>
      <c r="B200" s="53" t="s">
        <v>57</v>
      </c>
      <c r="C200" s="53" t="s">
        <v>3</v>
      </c>
      <c r="D200" s="53" t="s">
        <v>4</v>
      </c>
    </row>
    <row r="201" spans="1:4" ht="22.5">
      <c r="A201" s="155" t="s">
        <v>267</v>
      </c>
      <c r="B201" s="91"/>
      <c r="C201" s="156">
        <v>283062</v>
      </c>
      <c r="D201" s="131"/>
    </row>
    <row r="202" spans="1:4" ht="22.5">
      <c r="A202" s="155" t="s">
        <v>268</v>
      </c>
      <c r="B202" s="91"/>
      <c r="C202" s="93"/>
      <c r="D202" s="90">
        <v>283062</v>
      </c>
    </row>
    <row r="203" spans="1:4" ht="22.5">
      <c r="A203" s="155"/>
      <c r="B203" s="91"/>
      <c r="C203" s="93"/>
      <c r="D203" s="90"/>
    </row>
    <row r="204" spans="1:4" ht="22.5">
      <c r="A204" s="155"/>
      <c r="B204" s="91"/>
      <c r="C204" s="93"/>
      <c r="D204" s="93"/>
    </row>
    <row r="205" spans="1:4" ht="22.5">
      <c r="A205" s="155"/>
      <c r="B205" s="126"/>
      <c r="C205" s="90"/>
      <c r="D205" s="93"/>
    </row>
    <row r="206" spans="1:4" ht="22.5">
      <c r="A206" s="155"/>
      <c r="B206" s="91"/>
      <c r="C206" s="90"/>
      <c r="D206" s="93"/>
    </row>
    <row r="207" spans="1:4" ht="22.5">
      <c r="A207" s="155"/>
      <c r="B207" s="91"/>
      <c r="C207" s="90"/>
      <c r="D207" s="93"/>
    </row>
    <row r="208" spans="1:4" ht="22.5">
      <c r="A208" s="155"/>
      <c r="B208" s="91"/>
      <c r="C208" s="90"/>
      <c r="D208" s="90"/>
    </row>
    <row r="209" spans="1:4" ht="22.5">
      <c r="A209" s="155"/>
      <c r="B209" s="91"/>
      <c r="C209" s="90"/>
      <c r="D209" s="90"/>
    </row>
    <row r="210" spans="1:4" ht="22.5">
      <c r="A210" s="155"/>
      <c r="B210" s="131"/>
      <c r="C210" s="90"/>
      <c r="D210" s="93"/>
    </row>
    <row r="211" spans="1:4" ht="22.5">
      <c r="A211" s="155"/>
      <c r="B211" s="131"/>
      <c r="C211" s="90"/>
      <c r="D211" s="93"/>
    </row>
    <row r="212" spans="1:4" ht="22.5">
      <c r="A212" s="155"/>
      <c r="B212" s="91"/>
      <c r="C212" s="90"/>
      <c r="D212" s="93"/>
    </row>
    <row r="213" spans="1:4" ht="22.5">
      <c r="A213" s="155"/>
      <c r="B213" s="131"/>
      <c r="C213" s="90"/>
      <c r="D213" s="93"/>
    </row>
    <row r="214" spans="1:4" ht="22.5">
      <c r="A214" s="155"/>
      <c r="B214" s="131"/>
      <c r="C214" s="90"/>
      <c r="D214" s="93"/>
    </row>
    <row r="215" spans="1:4" ht="22.5">
      <c r="A215" s="155"/>
      <c r="B215" s="131"/>
      <c r="C215" s="121"/>
      <c r="D215" s="93"/>
    </row>
    <row r="216" spans="1:4" ht="22.5">
      <c r="A216" s="155"/>
      <c r="B216" s="131"/>
      <c r="C216" s="121"/>
      <c r="D216" s="93"/>
    </row>
    <row r="217" spans="1:4" ht="22.5">
      <c r="A217" s="155"/>
      <c r="B217" s="131"/>
      <c r="C217" s="121"/>
      <c r="D217" s="93"/>
    </row>
    <row r="218" spans="1:4" ht="22.5">
      <c r="A218" s="155"/>
      <c r="B218" s="131"/>
      <c r="C218" s="121"/>
      <c r="D218" s="93"/>
    </row>
    <row r="219" spans="1:4" ht="22.5">
      <c r="A219" s="155"/>
      <c r="B219" s="131"/>
      <c r="C219" s="121"/>
      <c r="D219" s="93"/>
    </row>
    <row r="220" spans="1:4" ht="23.25" thickBot="1">
      <c r="A220" s="157"/>
      <c r="B220" s="158"/>
      <c r="C220" s="159">
        <f>SUM(C201:C214)</f>
        <v>283062</v>
      </c>
      <c r="D220" s="159">
        <f>SUM(D202:D219)</f>
        <v>283062</v>
      </c>
    </row>
    <row r="221" spans="1:4" ht="24" thickTop="1">
      <c r="A221" s="160" t="s">
        <v>269</v>
      </c>
      <c r="B221" s="161"/>
      <c r="C221" s="161"/>
      <c r="D221" s="162"/>
    </row>
    <row r="222" spans="1:4" ht="23.25">
      <c r="A222" s="160" t="s">
        <v>270</v>
      </c>
      <c r="B222" s="161"/>
      <c r="C222" s="163"/>
      <c r="D222" s="164"/>
    </row>
    <row r="223" spans="1:4" ht="22.5">
      <c r="A223" s="136" t="s">
        <v>246</v>
      </c>
      <c r="B223" s="137"/>
      <c r="D223" s="165"/>
    </row>
    <row r="224" spans="1:4" ht="22.5">
      <c r="A224" s="138" t="s">
        <v>247</v>
      </c>
      <c r="B224" s="139"/>
      <c r="C224" s="139"/>
      <c r="D224" s="140"/>
    </row>
    <row r="225" spans="1:5" ht="21.75">
      <c r="A225" s="166" t="s">
        <v>271</v>
      </c>
      <c r="B225" s="142"/>
      <c r="C225" s="142"/>
      <c r="D225" s="143"/>
      <c r="E225" s="169"/>
    </row>
    <row r="226" spans="1:5" ht="21.75">
      <c r="A226" s="167" t="s">
        <v>272</v>
      </c>
      <c r="B226" s="145"/>
      <c r="C226" s="145"/>
      <c r="D226" s="168"/>
    </row>
  </sheetData>
  <mergeCells count="16">
    <mergeCell ref="A3:D3"/>
    <mergeCell ref="A28:D29"/>
    <mergeCell ref="C30:D30"/>
    <mergeCell ref="C33:D33"/>
    <mergeCell ref="A36:D36"/>
    <mergeCell ref="A61:D62"/>
    <mergeCell ref="A102:D102"/>
    <mergeCell ref="A134:D134"/>
    <mergeCell ref="A166:D166"/>
    <mergeCell ref="A198:D198"/>
    <mergeCell ref="C63:D63"/>
    <mergeCell ref="C66:D66"/>
    <mergeCell ref="A69:D69"/>
    <mergeCell ref="A94:D95"/>
    <mergeCell ref="C96:D96"/>
    <mergeCell ref="C99:D9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sqref="A1:E33"/>
    </sheetView>
  </sheetViews>
  <sheetFormatPr defaultRowHeight="14.25"/>
  <cols>
    <col min="1" max="1" width="16.75" customWidth="1"/>
    <col min="2" max="2" width="14" customWidth="1"/>
    <col min="3" max="3" width="18.25" customWidth="1"/>
    <col min="4" max="4" width="13.875" customWidth="1"/>
    <col min="5" max="5" width="17" customWidth="1"/>
  </cols>
  <sheetData>
    <row r="1" spans="1:5" ht="22.5">
      <c r="A1" s="170" t="s">
        <v>273</v>
      </c>
      <c r="B1" s="171"/>
      <c r="C1" s="171"/>
      <c r="D1" s="171"/>
      <c r="E1" s="172"/>
    </row>
    <row r="2" spans="1:5" ht="22.5">
      <c r="A2" s="237" t="s">
        <v>274</v>
      </c>
      <c r="B2" s="238"/>
      <c r="C2" s="136" t="s">
        <v>275</v>
      </c>
      <c r="D2" s="173"/>
      <c r="E2" s="174"/>
    </row>
    <row r="3" spans="1:5" ht="22.5">
      <c r="A3" s="239"/>
      <c r="B3" s="240"/>
      <c r="C3" s="175" t="s">
        <v>105</v>
      </c>
      <c r="D3" s="176" t="s">
        <v>276</v>
      </c>
      <c r="E3" s="177"/>
    </row>
    <row r="4" spans="1:5" ht="23.25">
      <c r="A4" s="178" t="s">
        <v>277</v>
      </c>
      <c r="B4" s="179"/>
      <c r="C4" s="180" t="s">
        <v>278</v>
      </c>
      <c r="D4" s="181">
        <v>3310775.88</v>
      </c>
      <c r="E4" s="140"/>
    </row>
    <row r="5" spans="1:5" ht="23.25">
      <c r="A5" s="182" t="s">
        <v>279</v>
      </c>
      <c r="B5" s="183"/>
      <c r="C5" s="184"/>
      <c r="D5" s="178"/>
      <c r="E5" s="140"/>
    </row>
    <row r="6" spans="1:5" ht="22.5">
      <c r="A6" s="185" t="s">
        <v>280</v>
      </c>
      <c r="B6" s="186" t="s">
        <v>281</v>
      </c>
      <c r="C6" s="187" t="s">
        <v>16</v>
      </c>
      <c r="D6" s="185"/>
      <c r="E6" s="188"/>
    </row>
    <row r="7" spans="1:5" ht="22.5">
      <c r="A7" s="6" t="s">
        <v>282</v>
      </c>
      <c r="B7" s="189" t="s">
        <v>282</v>
      </c>
      <c r="C7" s="189" t="s">
        <v>282</v>
      </c>
      <c r="D7" s="190"/>
      <c r="E7" s="140"/>
    </row>
    <row r="8" spans="1:5" ht="23.25">
      <c r="A8" s="191" t="s">
        <v>283</v>
      </c>
      <c r="B8" s="139"/>
      <c r="C8" s="115"/>
      <c r="D8" s="178"/>
      <c r="E8" s="140"/>
    </row>
    <row r="9" spans="1:5" ht="22.5">
      <c r="A9" s="185" t="s">
        <v>6</v>
      </c>
      <c r="B9" s="186" t="s">
        <v>284</v>
      </c>
      <c r="C9" s="187" t="s">
        <v>16</v>
      </c>
      <c r="D9" s="185"/>
      <c r="E9" s="188"/>
    </row>
    <row r="10" spans="1:5" ht="22.5">
      <c r="A10" s="192" t="s">
        <v>285</v>
      </c>
      <c r="B10" s="189">
        <v>9636824</v>
      </c>
      <c r="C10" s="193">
        <v>4059</v>
      </c>
      <c r="D10" s="185"/>
      <c r="E10" s="188"/>
    </row>
    <row r="11" spans="1:5" ht="24">
      <c r="A11" s="192" t="s">
        <v>286</v>
      </c>
      <c r="B11" s="194">
        <v>9636852</v>
      </c>
      <c r="C11" s="195">
        <v>4059</v>
      </c>
      <c r="D11" s="185"/>
      <c r="E11" s="188"/>
    </row>
    <row r="12" spans="1:5" ht="22.5">
      <c r="A12" s="192" t="s">
        <v>287</v>
      </c>
      <c r="B12" s="189">
        <v>1289909</v>
      </c>
      <c r="C12" s="196">
        <v>13089.02</v>
      </c>
      <c r="D12" s="185"/>
      <c r="E12" s="188"/>
    </row>
    <row r="13" spans="1:5" ht="22.5">
      <c r="A13" s="192" t="s">
        <v>288</v>
      </c>
      <c r="B13" s="189">
        <v>1289888</v>
      </c>
      <c r="C13" s="197">
        <v>4059</v>
      </c>
      <c r="D13" s="198"/>
      <c r="E13" s="188"/>
    </row>
    <row r="14" spans="1:5" ht="22.5">
      <c r="A14" s="192" t="s">
        <v>289</v>
      </c>
      <c r="B14" s="189">
        <v>1289973</v>
      </c>
      <c r="C14" s="197">
        <v>158060</v>
      </c>
      <c r="D14" s="198"/>
      <c r="E14" s="188"/>
    </row>
    <row r="15" spans="1:5" ht="22.5">
      <c r="A15" s="192" t="s">
        <v>288</v>
      </c>
      <c r="B15" s="189">
        <v>1289974</v>
      </c>
      <c r="C15" s="197">
        <v>545</v>
      </c>
      <c r="D15" s="198"/>
      <c r="E15" s="188"/>
    </row>
    <row r="16" spans="1:5" ht="22.5">
      <c r="A16" s="192" t="s">
        <v>290</v>
      </c>
      <c r="B16" s="189">
        <v>2961181</v>
      </c>
      <c r="C16" s="197">
        <v>2848</v>
      </c>
      <c r="D16" s="198"/>
      <c r="E16" s="188"/>
    </row>
    <row r="17" spans="1:5" ht="22.5">
      <c r="A17" s="192" t="s">
        <v>288</v>
      </c>
      <c r="B17" s="189">
        <v>2961182</v>
      </c>
      <c r="C17" s="197">
        <v>8075</v>
      </c>
      <c r="D17" s="198"/>
      <c r="E17" s="188"/>
    </row>
    <row r="18" spans="1:5" ht="22.5">
      <c r="A18" s="192" t="s">
        <v>291</v>
      </c>
      <c r="B18" s="189">
        <v>2961183</v>
      </c>
      <c r="C18" s="197">
        <v>4290</v>
      </c>
      <c r="D18" s="198"/>
      <c r="E18" s="188"/>
    </row>
    <row r="19" spans="1:5" ht="22.5">
      <c r="A19" s="192"/>
      <c r="B19" s="189"/>
      <c r="C19" s="197"/>
      <c r="D19" s="198"/>
      <c r="E19" s="188"/>
    </row>
    <row r="20" spans="1:5" ht="22.5">
      <c r="A20" s="192"/>
      <c r="B20" s="189"/>
      <c r="C20" s="197"/>
      <c r="D20" s="198"/>
      <c r="E20" s="188"/>
    </row>
    <row r="21" spans="1:5" ht="22.5">
      <c r="A21" s="192"/>
      <c r="B21" s="189"/>
      <c r="C21" s="197"/>
      <c r="D21" s="198"/>
      <c r="E21" s="188"/>
    </row>
    <row r="22" spans="1:5" ht="22.5">
      <c r="A22" s="192"/>
      <c r="B22" s="189"/>
      <c r="C22" s="197"/>
      <c r="D22" s="198"/>
      <c r="E22" s="188"/>
    </row>
    <row r="23" spans="1:5" ht="22.5">
      <c r="A23" s="192"/>
      <c r="B23" s="189"/>
      <c r="C23" s="197"/>
      <c r="D23" s="198"/>
      <c r="E23" s="188"/>
    </row>
    <row r="24" spans="1:5" ht="22.5">
      <c r="A24" s="192"/>
      <c r="B24" s="189"/>
      <c r="C24" s="197"/>
      <c r="D24" s="198"/>
      <c r="E24" s="188"/>
    </row>
    <row r="25" spans="1:5" ht="22.5">
      <c r="A25" s="192"/>
      <c r="B25" s="189"/>
      <c r="C25" s="197"/>
      <c r="D25" s="198">
        <f>SUM(C9:C25)</f>
        <v>199084.02</v>
      </c>
      <c r="E25" s="188"/>
    </row>
    <row r="26" spans="1:5" ht="23.25">
      <c r="A26" s="191" t="s">
        <v>292</v>
      </c>
      <c r="B26" s="139"/>
      <c r="C26" s="115"/>
      <c r="D26" s="178"/>
      <c r="E26" s="140"/>
    </row>
    <row r="27" spans="1:5" ht="22.5">
      <c r="A27" s="199" t="s">
        <v>293</v>
      </c>
      <c r="B27" s="186"/>
      <c r="C27" s="200"/>
      <c r="D27" s="199"/>
      <c r="E27" s="140"/>
    </row>
    <row r="28" spans="1:5" ht="23.25">
      <c r="A28" s="241" t="s">
        <v>294</v>
      </c>
      <c r="B28" s="242"/>
      <c r="C28" s="201" t="str">
        <f>C4</f>
        <v>30  พฤศจิกายน 2556</v>
      </c>
      <c r="D28" s="202">
        <f>D4-D25</f>
        <v>3111691.86</v>
      </c>
      <c r="E28" s="203"/>
    </row>
    <row r="29" spans="1:5" ht="22.5">
      <c r="A29" s="204" t="s">
        <v>295</v>
      </c>
      <c r="B29" s="137"/>
      <c r="C29" s="139"/>
      <c r="D29" s="137" t="s">
        <v>296</v>
      </c>
      <c r="E29" s="205"/>
    </row>
    <row r="30" spans="1:5" ht="22.5">
      <c r="A30" s="178"/>
      <c r="B30" s="139"/>
      <c r="C30" s="139"/>
      <c r="D30" s="139"/>
      <c r="E30" s="140"/>
    </row>
    <row r="31" spans="1:5" ht="22.5">
      <c r="A31" s="243" t="s">
        <v>297</v>
      </c>
      <c r="B31" s="244"/>
      <c r="C31" s="206"/>
      <c r="D31" s="244" t="s">
        <v>298</v>
      </c>
      <c r="E31" s="245"/>
    </row>
    <row r="32" spans="1:5" ht="22.5">
      <c r="A32" s="243" t="s">
        <v>299</v>
      </c>
      <c r="B32" s="244"/>
      <c r="C32" s="139"/>
      <c r="D32" s="244" t="s">
        <v>300</v>
      </c>
      <c r="E32" s="245"/>
    </row>
    <row r="33" spans="1:5" ht="22.5">
      <c r="A33" s="234" t="str">
        <f>C4</f>
        <v>30  พฤศจิกายน 2556</v>
      </c>
      <c r="B33" s="235"/>
      <c r="C33" s="11"/>
      <c r="D33" s="235" t="str">
        <f>C4</f>
        <v>30  พฤศจิกายน 2556</v>
      </c>
      <c r="E33" s="236"/>
    </row>
  </sheetData>
  <mergeCells count="8">
    <mergeCell ref="A33:B33"/>
    <mergeCell ref="D33:E33"/>
    <mergeCell ref="A2:B3"/>
    <mergeCell ref="A28:B28"/>
    <mergeCell ref="A31:B31"/>
    <mergeCell ref="D31:E31"/>
    <mergeCell ref="A32:B32"/>
    <mergeCell ref="D32:E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4"/>
  <sheetViews>
    <sheetView topLeftCell="A49" workbookViewId="0">
      <selection activeCell="F8" sqref="F8:F12"/>
    </sheetView>
  </sheetViews>
  <sheetFormatPr defaultRowHeight="14.25"/>
  <cols>
    <col min="1" max="1" width="40.5" customWidth="1"/>
    <col min="3" max="3" width="14.375" customWidth="1"/>
    <col min="4" max="4" width="14.625" customWidth="1"/>
    <col min="10" max="10" width="12" customWidth="1"/>
  </cols>
  <sheetData>
    <row r="1" spans="1:6" ht="24.75">
      <c r="A1" s="254" t="s">
        <v>101</v>
      </c>
      <c r="B1" s="254"/>
      <c r="C1" s="254"/>
      <c r="D1" s="254"/>
    </row>
    <row r="2" spans="1:6" ht="24.75">
      <c r="A2" s="254" t="s">
        <v>102</v>
      </c>
      <c r="B2" s="254"/>
      <c r="C2" s="254"/>
      <c r="D2" s="254"/>
    </row>
    <row r="3" spans="1:6" ht="24.75">
      <c r="A3" s="255" t="s">
        <v>103</v>
      </c>
      <c r="B3" s="255"/>
      <c r="C3" s="255"/>
      <c r="D3" s="255"/>
    </row>
    <row r="4" spans="1:6">
      <c r="A4" s="252" t="s">
        <v>104</v>
      </c>
      <c r="B4" s="252" t="s">
        <v>105</v>
      </c>
      <c r="C4" s="250" t="s">
        <v>106</v>
      </c>
      <c r="D4" s="252" t="s">
        <v>107</v>
      </c>
    </row>
    <row r="5" spans="1:6">
      <c r="A5" s="249"/>
      <c r="B5" s="249"/>
      <c r="C5" s="251"/>
      <c r="D5" s="253"/>
    </row>
    <row r="6" spans="1:6" ht="22.5">
      <c r="A6" s="90" t="s">
        <v>108</v>
      </c>
      <c r="B6" s="91" t="s">
        <v>24</v>
      </c>
      <c r="C6" s="92">
        <v>2989</v>
      </c>
      <c r="D6" s="93"/>
    </row>
    <row r="7" spans="1:6" ht="22.5">
      <c r="A7" s="90" t="s">
        <v>109</v>
      </c>
      <c r="B7" s="91" t="s">
        <v>110</v>
      </c>
      <c r="C7" s="94">
        <v>0</v>
      </c>
      <c r="D7" s="93"/>
    </row>
    <row r="8" spans="1:6" ht="22.5">
      <c r="A8" s="95" t="s">
        <v>111</v>
      </c>
      <c r="B8" s="91"/>
      <c r="C8" s="92">
        <v>2080913.64</v>
      </c>
      <c r="D8" s="93"/>
      <c r="F8" s="96"/>
    </row>
    <row r="9" spans="1:6" ht="22.5">
      <c r="A9" s="90" t="s">
        <v>112</v>
      </c>
      <c r="B9" s="91" t="s">
        <v>113</v>
      </c>
      <c r="C9" s="92"/>
      <c r="D9" s="93"/>
    </row>
    <row r="10" spans="1:6" ht="22.5">
      <c r="A10" s="97" t="s">
        <v>114</v>
      </c>
      <c r="B10" s="91"/>
      <c r="C10" s="92">
        <v>3111691.86</v>
      </c>
      <c r="D10" s="93"/>
      <c r="F10" s="96"/>
    </row>
    <row r="11" spans="1:6" ht="22.5">
      <c r="A11" s="97" t="s">
        <v>115</v>
      </c>
      <c r="B11" s="91"/>
      <c r="C11" s="92">
        <v>31623.46</v>
      </c>
      <c r="D11" s="93"/>
    </row>
    <row r="12" spans="1:6" ht="22.5">
      <c r="A12" s="97" t="s">
        <v>116</v>
      </c>
      <c r="B12" s="91"/>
      <c r="C12" s="93">
        <v>306198.03000000003</v>
      </c>
      <c r="D12" s="93"/>
      <c r="F12" s="96"/>
    </row>
    <row r="13" spans="1:6" ht="22.5">
      <c r="A13" s="90" t="s">
        <v>117</v>
      </c>
      <c r="B13" s="91" t="s">
        <v>118</v>
      </c>
      <c r="C13" s="93">
        <v>5790159.1600000001</v>
      </c>
      <c r="D13" s="93"/>
    </row>
    <row r="14" spans="1:6" ht="22.5">
      <c r="A14" s="90" t="s">
        <v>119</v>
      </c>
      <c r="B14" s="91" t="s">
        <v>120</v>
      </c>
      <c r="C14" s="93">
        <v>35609.230000000003</v>
      </c>
      <c r="D14" s="93"/>
    </row>
    <row r="15" spans="1:6" ht="22.5">
      <c r="A15" s="90" t="s">
        <v>121</v>
      </c>
      <c r="B15" s="91" t="s">
        <v>41</v>
      </c>
      <c r="C15" s="93">
        <v>32804</v>
      </c>
      <c r="D15" s="93"/>
    </row>
    <row r="16" spans="1:6" ht="22.5">
      <c r="A16" s="90" t="s">
        <v>122</v>
      </c>
      <c r="B16" s="91" t="s">
        <v>123</v>
      </c>
      <c r="C16" s="93">
        <v>170860</v>
      </c>
      <c r="D16" s="93"/>
    </row>
    <row r="17" spans="1:12" ht="22.5">
      <c r="A17" s="90" t="s">
        <v>124</v>
      </c>
      <c r="B17" s="91" t="s">
        <v>125</v>
      </c>
      <c r="C17" s="93">
        <v>0</v>
      </c>
      <c r="D17" s="93"/>
    </row>
    <row r="18" spans="1:12" ht="22.5">
      <c r="A18" s="90" t="s">
        <v>126</v>
      </c>
      <c r="B18" s="91" t="s">
        <v>127</v>
      </c>
      <c r="C18" s="93">
        <v>312735</v>
      </c>
      <c r="D18" s="93"/>
    </row>
    <row r="19" spans="1:12" ht="22.5">
      <c r="A19" s="90" t="s">
        <v>128</v>
      </c>
      <c r="B19" s="91"/>
      <c r="C19" s="93">
        <v>234000</v>
      </c>
      <c r="D19" s="93"/>
    </row>
    <row r="20" spans="1:12" ht="22.5">
      <c r="A20" s="90" t="s">
        <v>129</v>
      </c>
      <c r="B20" s="91" t="s">
        <v>130</v>
      </c>
      <c r="C20" s="93">
        <v>37060</v>
      </c>
      <c r="D20" s="93"/>
    </row>
    <row r="21" spans="1:12" ht="22.5">
      <c r="A21" s="90" t="s">
        <v>131</v>
      </c>
      <c r="B21" s="91" t="s">
        <v>132</v>
      </c>
      <c r="C21" s="93">
        <v>925318.82</v>
      </c>
      <c r="D21" s="93"/>
    </row>
    <row r="22" spans="1:12" ht="22.5">
      <c r="A22" s="90" t="s">
        <v>133</v>
      </c>
      <c r="B22" s="91" t="s">
        <v>134</v>
      </c>
      <c r="C22" s="92">
        <v>194437.89</v>
      </c>
      <c r="D22" s="93"/>
    </row>
    <row r="23" spans="1:12" ht="22.5">
      <c r="A23" s="90" t="s">
        <v>135</v>
      </c>
      <c r="B23" s="91" t="s">
        <v>136</v>
      </c>
      <c r="C23" s="92">
        <v>26940.12</v>
      </c>
      <c r="D23" s="93"/>
    </row>
    <row r="24" spans="1:12" ht="22.5">
      <c r="A24" s="90" t="s">
        <v>137</v>
      </c>
      <c r="B24" s="91" t="s">
        <v>138</v>
      </c>
      <c r="C24" s="92">
        <v>0</v>
      </c>
      <c r="D24" s="93"/>
    </row>
    <row r="25" spans="1:12" ht="22.5">
      <c r="A25" s="90" t="s">
        <v>139</v>
      </c>
      <c r="B25" s="91" t="s">
        <v>140</v>
      </c>
      <c r="C25" s="92">
        <v>0</v>
      </c>
      <c r="D25" s="93"/>
    </row>
    <row r="26" spans="1:12" ht="22.5">
      <c r="A26" s="90" t="s">
        <v>141</v>
      </c>
      <c r="B26" s="91" t="s">
        <v>142</v>
      </c>
      <c r="C26" s="92">
        <v>0</v>
      </c>
      <c r="D26" s="93"/>
    </row>
    <row r="27" spans="1:12" ht="22.5">
      <c r="A27" s="90" t="s">
        <v>143</v>
      </c>
      <c r="B27" s="91" t="s">
        <v>144</v>
      </c>
      <c r="C27" s="92">
        <v>107500</v>
      </c>
      <c r="D27" s="93"/>
    </row>
    <row r="28" spans="1:12" ht="22.5">
      <c r="A28" s="90" t="s">
        <v>145</v>
      </c>
      <c r="B28" s="91"/>
      <c r="C28" s="92">
        <v>20000</v>
      </c>
      <c r="D28" s="93"/>
    </row>
    <row r="29" spans="1:12" ht="22.5">
      <c r="A29" s="90" t="s">
        <v>146</v>
      </c>
      <c r="B29" s="91"/>
      <c r="C29" s="92">
        <v>84000</v>
      </c>
      <c r="D29" s="93"/>
    </row>
    <row r="30" spans="1:12" ht="22.5">
      <c r="A30" s="90" t="s">
        <v>147</v>
      </c>
      <c r="B30" s="91"/>
      <c r="C30" s="92">
        <v>858600</v>
      </c>
      <c r="D30" s="93"/>
    </row>
    <row r="31" spans="1:12" ht="22.5">
      <c r="A31" s="90" t="s">
        <v>148</v>
      </c>
      <c r="B31" s="91"/>
      <c r="C31" s="92">
        <v>101000</v>
      </c>
      <c r="D31" s="93"/>
    </row>
    <row r="32" spans="1:12" ht="24" thickBot="1">
      <c r="A32" s="98" t="s">
        <v>149</v>
      </c>
      <c r="B32" s="91"/>
      <c r="C32" s="99">
        <f>SUM(C6:C31)</f>
        <v>14464440.210000001</v>
      </c>
      <c r="D32" s="99">
        <f>SUM(D6:D31)</f>
        <v>0</v>
      </c>
      <c r="E32" s="247" t="s">
        <v>150</v>
      </c>
      <c r="F32" s="247"/>
      <c r="G32" s="247"/>
      <c r="H32" s="247"/>
      <c r="I32" s="247"/>
      <c r="J32" s="247"/>
      <c r="K32" s="247"/>
      <c r="L32" s="247"/>
    </row>
    <row r="33" spans="1:12" ht="24" thickTop="1">
      <c r="A33" s="248" t="s">
        <v>104</v>
      </c>
      <c r="B33" s="248" t="s">
        <v>105</v>
      </c>
      <c r="C33" s="250" t="s">
        <v>106</v>
      </c>
      <c r="D33" s="252" t="s">
        <v>107</v>
      </c>
      <c r="E33" s="100"/>
      <c r="F33" s="100"/>
      <c r="G33" s="100"/>
      <c r="H33" s="100"/>
      <c r="I33" s="100"/>
      <c r="J33" s="100"/>
      <c r="K33" s="100"/>
      <c r="L33" s="100"/>
    </row>
    <row r="34" spans="1:12" ht="23.25">
      <c r="A34" s="249"/>
      <c r="B34" s="249"/>
      <c r="C34" s="251"/>
      <c r="D34" s="253"/>
      <c r="E34" s="247" t="s">
        <v>151</v>
      </c>
      <c r="F34" s="247"/>
      <c r="G34" s="247"/>
      <c r="H34" s="247"/>
      <c r="I34" s="247"/>
      <c r="J34" s="247"/>
      <c r="K34" s="247"/>
      <c r="L34" s="247"/>
    </row>
    <row r="35" spans="1:12" ht="23.25">
      <c r="A35" s="98" t="s">
        <v>152</v>
      </c>
      <c r="B35" s="91"/>
      <c r="C35" s="92">
        <f>C32</f>
        <v>14464440.210000001</v>
      </c>
      <c r="D35" s="93"/>
      <c r="E35" s="101"/>
      <c r="F35" s="101"/>
      <c r="G35" s="101"/>
      <c r="H35" s="101"/>
      <c r="I35" s="101"/>
      <c r="J35" s="101"/>
      <c r="K35" s="101"/>
      <c r="L35" s="101"/>
    </row>
    <row r="36" spans="1:12" ht="23.25">
      <c r="A36" s="90" t="s">
        <v>153</v>
      </c>
      <c r="B36" s="91" t="s">
        <v>154</v>
      </c>
      <c r="C36" s="92"/>
      <c r="D36" s="93">
        <v>0</v>
      </c>
      <c r="E36" s="102" t="s">
        <v>155</v>
      </c>
      <c r="F36" s="102"/>
      <c r="G36" s="102"/>
      <c r="H36" s="102"/>
      <c r="I36" s="102"/>
      <c r="J36" s="103">
        <v>6358.3</v>
      </c>
      <c r="K36" s="104"/>
      <c r="L36" s="102"/>
    </row>
    <row r="37" spans="1:12" ht="23.25">
      <c r="A37" s="90" t="s">
        <v>156</v>
      </c>
      <c r="B37" s="91"/>
      <c r="C37" s="92"/>
      <c r="D37" s="93">
        <v>212000</v>
      </c>
      <c r="E37" s="102" t="s">
        <v>157</v>
      </c>
      <c r="F37" s="102"/>
      <c r="G37" s="102"/>
      <c r="H37" s="102"/>
      <c r="I37" s="102"/>
      <c r="J37" s="103">
        <v>565033</v>
      </c>
      <c r="K37" s="104"/>
      <c r="L37" s="102"/>
    </row>
    <row r="38" spans="1:12" ht="23.25">
      <c r="A38" s="90" t="s">
        <v>158</v>
      </c>
      <c r="B38" s="91" t="s">
        <v>159</v>
      </c>
      <c r="C38" s="92"/>
      <c r="D38" s="93">
        <v>3109458.6</v>
      </c>
      <c r="E38" s="102" t="s">
        <v>160</v>
      </c>
      <c r="F38" s="102"/>
      <c r="G38" s="102"/>
      <c r="H38" s="102"/>
      <c r="I38" s="102"/>
      <c r="J38" s="103">
        <v>46718.26</v>
      </c>
      <c r="K38" s="104"/>
      <c r="L38" s="102"/>
    </row>
    <row r="39" spans="1:12" ht="23.25">
      <c r="A39" s="90" t="s">
        <v>161</v>
      </c>
      <c r="B39" s="91" t="s">
        <v>162</v>
      </c>
      <c r="C39" s="92"/>
      <c r="D39" s="93">
        <v>7693622.2599999998</v>
      </c>
      <c r="E39" s="102" t="s">
        <v>163</v>
      </c>
      <c r="F39" s="102"/>
      <c r="G39" s="102"/>
      <c r="H39" s="102"/>
      <c r="I39" s="102"/>
      <c r="J39" s="103">
        <v>60963.44</v>
      </c>
      <c r="K39" s="104"/>
      <c r="L39" s="102"/>
    </row>
    <row r="40" spans="1:12" ht="23.25">
      <c r="A40" s="90" t="s">
        <v>164</v>
      </c>
      <c r="B40" s="105" t="s">
        <v>165</v>
      </c>
      <c r="C40" s="92"/>
      <c r="D40" s="92">
        <v>1308163.1100000001</v>
      </c>
      <c r="E40" s="102" t="s">
        <v>166</v>
      </c>
      <c r="F40" s="102"/>
      <c r="G40" s="102"/>
      <c r="H40" s="102"/>
      <c r="I40" s="102"/>
      <c r="J40" s="103">
        <v>31623.46</v>
      </c>
      <c r="K40" s="104"/>
      <c r="L40" s="102"/>
    </row>
    <row r="41" spans="1:12" ht="23.25">
      <c r="A41" s="90" t="s">
        <v>167</v>
      </c>
      <c r="B41" s="91" t="s">
        <v>168</v>
      </c>
      <c r="C41" s="92"/>
      <c r="D41" s="92">
        <f>J44</f>
        <v>1016894.49</v>
      </c>
      <c r="E41" s="102" t="s">
        <v>169</v>
      </c>
      <c r="F41" s="102"/>
      <c r="G41" s="102"/>
      <c r="H41" s="102"/>
      <c r="I41" s="102"/>
      <c r="J41" s="103">
        <v>306198.03000000003</v>
      </c>
      <c r="K41" s="104"/>
      <c r="L41" s="102"/>
    </row>
    <row r="42" spans="1:12" ht="23.25">
      <c r="A42" s="90" t="s">
        <v>170</v>
      </c>
      <c r="B42" s="90"/>
      <c r="C42" s="92"/>
      <c r="D42" s="93">
        <v>302300</v>
      </c>
      <c r="E42" s="102"/>
      <c r="F42" s="102"/>
      <c r="G42" s="102"/>
      <c r="H42" s="102"/>
      <c r="I42" s="102"/>
      <c r="J42" s="103"/>
      <c r="K42" s="104"/>
      <c r="L42" s="102"/>
    </row>
    <row r="43" spans="1:12" ht="23.25">
      <c r="A43" s="90" t="s">
        <v>171</v>
      </c>
      <c r="B43" s="90"/>
      <c r="C43" s="92"/>
      <c r="D43" s="93">
        <v>822001.75</v>
      </c>
      <c r="E43" s="102"/>
      <c r="F43" s="102"/>
      <c r="G43" s="102"/>
      <c r="H43" s="102"/>
      <c r="I43" s="102"/>
      <c r="J43" s="106"/>
      <c r="K43" s="104"/>
      <c r="L43" s="102"/>
    </row>
    <row r="44" spans="1:12" ht="24" thickBot="1">
      <c r="A44" s="90"/>
      <c r="B44" s="90"/>
      <c r="C44" s="92"/>
      <c r="D44" s="93"/>
      <c r="E44" s="102"/>
      <c r="F44" s="102"/>
      <c r="G44" s="102"/>
      <c r="H44" s="102"/>
      <c r="I44" s="102"/>
      <c r="J44" s="107">
        <f>SUM(J36:J43)</f>
        <v>1016894.49</v>
      </c>
      <c r="K44" s="104"/>
      <c r="L44" s="102"/>
    </row>
    <row r="45" spans="1:12" ht="23.25" thickTop="1">
      <c r="A45" s="90"/>
      <c r="B45" s="108"/>
      <c r="C45" s="92"/>
      <c r="D45" s="93"/>
    </row>
    <row r="46" spans="1:12" ht="24" thickBot="1">
      <c r="A46" s="109"/>
      <c r="B46" s="110" t="s">
        <v>172</v>
      </c>
      <c r="C46" s="111">
        <f>SUM(C35:C45)</f>
        <v>14464440.210000001</v>
      </c>
      <c r="D46" s="111">
        <f>SUM(D37:D45)</f>
        <v>14464440.209999999</v>
      </c>
      <c r="F46" s="96">
        <f>C46-D46</f>
        <v>0</v>
      </c>
    </row>
    <row r="47" spans="1:12" ht="24" thickTop="1">
      <c r="A47" s="112"/>
      <c r="B47" s="112"/>
      <c r="C47" s="113"/>
      <c r="D47" s="114"/>
    </row>
    <row r="48" spans="1:12" ht="23.25">
      <c r="A48" s="112"/>
      <c r="B48" s="112"/>
      <c r="C48" s="113"/>
      <c r="D48" s="114"/>
    </row>
    <row r="49" spans="1:4" ht="23.25">
      <c r="A49" s="112"/>
      <c r="B49" s="112"/>
      <c r="C49" s="113"/>
      <c r="D49" s="114"/>
    </row>
    <row r="50" spans="1:4" ht="23.25">
      <c r="A50" s="112"/>
      <c r="B50" s="112"/>
      <c r="C50" s="113"/>
      <c r="D50" s="114"/>
    </row>
    <row r="51" spans="1:4" ht="23.25">
      <c r="A51" s="112"/>
      <c r="B51" s="112"/>
      <c r="C51" s="113"/>
      <c r="D51" s="113"/>
    </row>
    <row r="52" spans="1:4" ht="23.25">
      <c r="A52" s="112"/>
      <c r="B52" s="112"/>
      <c r="C52" s="113"/>
      <c r="D52" s="113"/>
    </row>
    <row r="53" spans="1:4" ht="24">
      <c r="A53" s="246" t="s">
        <v>173</v>
      </c>
      <c r="B53" s="246"/>
      <c r="C53" s="246"/>
      <c r="D53" s="246"/>
    </row>
    <row r="54" spans="1:4" ht="23.25">
      <c r="A54" s="112"/>
      <c r="B54" s="112"/>
      <c r="C54" s="113"/>
      <c r="D54" s="113"/>
    </row>
  </sheetData>
  <mergeCells count="14">
    <mergeCell ref="A1:D1"/>
    <mergeCell ref="A2:D2"/>
    <mergeCell ref="A3:D3"/>
    <mergeCell ref="A4:A5"/>
    <mergeCell ref="B4:B5"/>
    <mergeCell ref="C4:C5"/>
    <mergeCell ref="D4:D5"/>
    <mergeCell ref="A53:D53"/>
    <mergeCell ref="E32:L32"/>
    <mergeCell ref="A33:A34"/>
    <mergeCell ref="B33:B34"/>
    <mergeCell ref="C33:C34"/>
    <mergeCell ref="D33:D34"/>
    <mergeCell ref="E34:L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สมุดเงินสดรับ</vt:lpstr>
      <vt:lpstr>สมุดเงินสดจ่าย</vt:lpstr>
      <vt:lpstr>ใบผ่านบัญชีมาตรฐาน</vt:lpstr>
      <vt:lpstr>งบกระทบยอด</vt:lpstr>
      <vt:lpstr>งบทดลอง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KKD 2011 V.2</cp:lastModifiedBy>
  <dcterms:created xsi:type="dcterms:W3CDTF">2015-02-26T08:00:13Z</dcterms:created>
  <dcterms:modified xsi:type="dcterms:W3CDTF">2015-03-02T07:05:49Z</dcterms:modified>
</cp:coreProperties>
</file>